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30" windowHeight="9555"/>
  </bookViews>
  <sheets>
    <sheet name="Лист1" sheetId="1" r:id="rId1"/>
    <sheet name="Содержание" sheetId="2" r:id="rId2"/>
    <sheet name="расчет" sheetId="3" r:id="rId3"/>
    <sheet name="Лист2" sheetId="4" r:id="rId4"/>
  </sheets>
  <calcPr calcId="145621"/>
</workbook>
</file>

<file path=xl/calcChain.xml><?xml version="1.0" encoding="utf-8"?>
<calcChain xmlns="http://schemas.openxmlformats.org/spreadsheetml/2006/main">
  <c r="A5" i="4" l="1"/>
  <c r="G5" i="4" s="1"/>
  <c r="A4" i="4"/>
  <c r="G4" i="4" s="1"/>
  <c r="G15" i="4"/>
  <c r="E15" i="4"/>
  <c r="D15" i="4"/>
  <c r="A15" i="4"/>
  <c r="E14" i="4"/>
  <c r="A14" i="4"/>
  <c r="G14" i="4" s="1"/>
  <c r="G13" i="4"/>
  <c r="E13" i="4"/>
  <c r="A13" i="4"/>
  <c r="D13" i="4" s="1"/>
  <c r="G12" i="4"/>
  <c r="E12" i="4"/>
  <c r="D12" i="4"/>
  <c r="A12" i="4"/>
  <c r="E11" i="4"/>
  <c r="A11" i="4"/>
  <c r="G11" i="4" s="1"/>
  <c r="G10" i="4"/>
  <c r="E10" i="4"/>
  <c r="A10" i="4"/>
  <c r="D10" i="4" s="1"/>
  <c r="G9" i="4"/>
  <c r="E9" i="4"/>
  <c r="D9" i="4"/>
  <c r="A9" i="4"/>
  <c r="E8" i="4"/>
  <c r="A8" i="4"/>
  <c r="G8" i="4" s="1"/>
  <c r="G7" i="4"/>
  <c r="E7" i="4"/>
  <c r="A7" i="4"/>
  <c r="D7" i="4" s="1"/>
  <c r="G6" i="4"/>
  <c r="E6" i="4"/>
  <c r="D6" i="4"/>
  <c r="A6" i="4"/>
  <c r="E5" i="4"/>
  <c r="E4" i="4"/>
  <c r="D4" i="4"/>
  <c r="E16" i="4" l="1"/>
  <c r="D16" i="4"/>
  <c r="D5" i="4"/>
  <c r="D8" i="4"/>
  <c r="D11" i="4"/>
  <c r="D14" i="4"/>
  <c r="E34" i="3" l="1"/>
  <c r="E70" i="2" l="1"/>
  <c r="F18" i="3" l="1"/>
  <c r="C4" i="3"/>
  <c r="C5" i="3"/>
  <c r="C6" i="3"/>
  <c r="C7" i="3"/>
  <c r="C8" i="3"/>
  <c r="C9" i="3"/>
  <c r="C10" i="3"/>
  <c r="C11" i="3"/>
  <c r="C12" i="3"/>
  <c r="C13" i="3"/>
  <c r="C14" i="3"/>
  <c r="C3" i="3"/>
  <c r="C15" i="3" l="1"/>
</calcChain>
</file>

<file path=xl/sharedStrings.xml><?xml version="1.0" encoding="utf-8"?>
<sst xmlns="http://schemas.openxmlformats.org/spreadsheetml/2006/main" count="297" uniqueCount="163">
  <si>
    <t>Отчет о выполнении  ОАО  ''Домоуправляющая Компания Советского района'' договора управления многоквартирным домом по адресу: ул. Генкиной, д. 100</t>
  </si>
  <si>
    <t>Год постройки:   1982</t>
  </si>
  <si>
    <t>Общая площадь МКД:   10 967,1 кв.м</t>
  </si>
  <si>
    <t>Категория:   2</t>
  </si>
  <si>
    <t>Размер платы за содержание и ремонт жилья установлен в соответствии с протоколом общего собрания собственников от 14.06.2012г. №2</t>
  </si>
  <si>
    <t>Размер платы за коммунальные услуги (ГВС, ХВС, отопление, водоотведение) установлен согласно тарифов РСТ</t>
  </si>
  <si>
    <t>Жилищно-коммунальные услуги</t>
  </si>
  <si>
    <t>Содержание МКД</t>
  </si>
  <si>
    <t>Текущий ремонт</t>
  </si>
  <si>
    <t>Капитальный ремонт</t>
  </si>
  <si>
    <t>Отопление</t>
  </si>
  <si>
    <t>Горячее водоснабжение</t>
  </si>
  <si>
    <t>Холодное водоснабжение</t>
  </si>
  <si>
    <t>Водоотведение</t>
  </si>
  <si>
    <t>наименование договора</t>
  </si>
  <si>
    <t>дата заключения</t>
  </si>
  <si>
    <t>сумма договора</t>
  </si>
  <si>
    <t>сумма оплаты, руб.</t>
  </si>
  <si>
    <t>организация</t>
  </si>
  <si>
    <t>Часть 2</t>
  </si>
  <si>
    <t>Часть 1</t>
  </si>
  <si>
    <t>-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</si>
  <si>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</si>
  <si>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Кровля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</si>
  <si>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</si>
  <si>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</si>
  <si>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</si>
  <si>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>Полтавский ООО</t>
  </si>
  <si>
    <t>Территория ООО</t>
  </si>
  <si>
    <t>Окраска элементов благоустройства</t>
  </si>
  <si>
    <t>Покос травы</t>
  </si>
  <si>
    <t xml:space="preserve">Снос сухих, аварийных, потерявших вид больных деревьев 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</si>
  <si>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</si>
  <si>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</si>
  <si>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заявок и устранение аварийных ситуаций</t>
  </si>
  <si>
    <t>Расходы по управлению многоквартирным домом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</si>
  <si>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</si>
  <si>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</si>
  <si>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Ремонт полугерметичной осветительной арматуры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</si>
  <si>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</si>
  <si>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</si>
  <si>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Влажное подметание лестничных площадок и маршей</t>
  </si>
  <si>
    <t>Дератизация и дезинсекция</t>
  </si>
  <si>
    <t>Гиперион ООО</t>
  </si>
  <si>
    <t xml:space="preserve">Мытье лестничных площадок и маршей </t>
  </si>
  <si>
    <t>Мытье пола кабины лифта</t>
  </si>
  <si>
    <t>Очистка металлической решетки и приямка</t>
  </si>
  <si>
    <t>Очистка приямка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</si>
  <si>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</si>
  <si>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</si>
  <si>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</si>
  <si>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</si>
  <si>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</si>
  <si>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</si>
  <si>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</si>
  <si>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Мелкий ремонт инженерного оборудования</t>
  </si>
  <si>
    <t>Обслуживание лифтового оборудования</t>
  </si>
  <si>
    <t>Приволжская лифтовая компания ООО</t>
  </si>
  <si>
    <t>Промывка и опрессовка системы центрального отопления</t>
  </si>
  <si>
    <t>Регулировка и наладка систем центрального отопления</t>
  </si>
  <si>
    <t>Техническое освидетельствование лифтов, электро-измерительные работы</t>
  </si>
  <si>
    <t>Восстановление тепловой изоляции на трубопроводах, расширительных баках, регулирующей арматуре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</si>
  <si>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</si>
  <si>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</si>
  <si>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</si>
  <si>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</si>
  <si>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</si>
  <si>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</si>
  <si>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ремонта; ограждение приямков в подвалах,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</si>
  <si>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</si>
  <si>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</si>
  <si>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</si>
  <si>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</si>
  <si>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</si>
  <si>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</si>
  <si>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</si>
  <si>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Ремонт светильников люминесцентных с заменой стартеров и ламп</t>
  </si>
  <si>
    <t>статья расходов</t>
  </si>
  <si>
    <t>наименование работ</t>
  </si>
  <si>
    <t>сумма, руб.</t>
  </si>
  <si>
    <t>РА Мост ООО</t>
  </si>
  <si>
    <t>№253/ОНРИ</t>
  </si>
  <si>
    <t>№197-ОНРИ об использовании общего им-ва собственников помещений МКД для крепления и эксп-ции телекоммуникационного оборудования</t>
  </si>
  <si>
    <t>Начислено, руб.</t>
  </si>
  <si>
    <t>Оплачено, руб.</t>
  </si>
  <si>
    <t>Задолженность по дому, руб.</t>
  </si>
  <si>
    <t>Содержание жилья</t>
  </si>
  <si>
    <t>Генеральный директор</t>
  </si>
  <si>
    <t>ОАО "ДК Советского района"</t>
  </si>
  <si>
    <t>Уборка мусора на детских площадках</t>
  </si>
  <si>
    <t>Сумма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</si>
  <si>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 / Освещение помещений общего пользования и наружного освещения / Обеспечение установленных законодательством РФ температуры и влажности в помещениях общего пользования /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/ Подготовка многоквартирного дома к сезонной эксплуатации</t>
  </si>
  <si>
    <t>2.2 Санитарное содержание помещений общего пользования</t>
  </si>
  <si>
    <t>2.6 Санитарное содержание помещений общего пользования</t>
  </si>
  <si>
    <t>2.4 Уборка придомовой территории</t>
  </si>
  <si>
    <t>2.5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</si>
  <si>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 xml:space="preserve">2.7 Сбор и вывоз твердых бытовых отходов, крупногабаритного мусора (КГМ) </t>
  </si>
  <si>
    <t>2.8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</si>
  <si>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</si>
  <si>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Сити-сервис ООО, Спецсервис ООО</t>
  </si>
  <si>
    <t>2.9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</si>
  <si>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Аварийно-диспетчерское обслуживание</t>
  </si>
  <si>
    <t>2.11 Управление многоквартирным домом</t>
  </si>
  <si>
    <t>Домоуправляющая компания Советского района ОАО</t>
  </si>
  <si>
    <t>Организация</t>
  </si>
  <si>
    <t>Статья / Наименование работ</t>
  </si>
  <si>
    <t>Вспомогательные помещения здания (лестничные клетки, чердаки, подвалы, технические подполья) с проверкой оборудования и коммуникаций, находящихся в них</t>
  </si>
  <si>
    <t>НАС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</si>
  <si>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</si>
  <si>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</si>
  <si>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</si>
  <si>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</si>
  <si>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</si>
  <si>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</si>
  <si>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</si>
  <si>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</si>
  <si>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</si>
  <si>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</si>
  <si>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</si>
  <si>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</si>
  <si>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</si>
  <si>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ИТОГО / раз</t>
  </si>
  <si>
    <t>1,12+1,78</t>
  </si>
  <si>
    <t>ИТОГО:</t>
  </si>
  <si>
    <t>НЦТД ООО</t>
  </si>
  <si>
    <t>Крона ООО</t>
  </si>
  <si>
    <t>2.3 Обслуживание мусоропроводов</t>
  </si>
  <si>
    <t>Вывоз КГМ, вывоз твердых бытовых отходов</t>
  </si>
  <si>
    <t>ЭП-2 ООО, РЭП-2 ООО</t>
  </si>
  <si>
    <t>Центр-СБК ООО</t>
  </si>
  <si>
    <t>2.12 Информационно-расчетное обслуживание</t>
  </si>
  <si>
    <t xml:space="preserve">на что направлены </t>
  </si>
  <si>
    <t>Вспомогательные помещения здания (лестничные клетки, чердаки, подвалы) с проверкой оборудования и коммуникаций, находящихся в них</t>
  </si>
  <si>
    <t>Замена светильников (ламп накаливания)</t>
  </si>
  <si>
    <t xml:space="preserve">Замена автоматов, переключателей пакетных, устройств защитного отключения, выключателей </t>
  </si>
  <si>
    <t>Спецсервис ООО</t>
  </si>
  <si>
    <t>Абонентское обслуживание внутридомового газового оборудования и внутридомовых газопроводов</t>
  </si>
  <si>
    <t>Общая плошадь жилых помещений:   6 643,6 кв.м</t>
  </si>
  <si>
    <t>Территория по актам</t>
  </si>
  <si>
    <t>Гиперион по актам</t>
  </si>
  <si>
    <t>ЛифтТехРемонт ООО</t>
  </si>
  <si>
    <t>Мобильные Телесистемы ПАО</t>
  </si>
  <si>
    <t xml:space="preserve">Центральное отопление </t>
  </si>
  <si>
    <t>РЭО Высоковский ООО</t>
  </si>
  <si>
    <t>Газпром Газораспределение ПАО</t>
  </si>
  <si>
    <t>месяц</t>
  </si>
  <si>
    <t>содержание+управление</t>
  </si>
  <si>
    <t>ТР</t>
  </si>
  <si>
    <t>13,63+1,36</t>
  </si>
  <si>
    <t>2015 год</t>
  </si>
  <si>
    <t>за период    01.01.2016   по   31.12.2016</t>
  </si>
  <si>
    <t>Поступления по договорам об использовании объектов общего имущества за 2016 год</t>
  </si>
  <si>
    <t>за 2016 год</t>
  </si>
  <si>
    <t>По состоянию на 01.01.2017г. с учетом прошлых лет</t>
  </si>
  <si>
    <t>Остаток средств на 01.01.2017г.</t>
  </si>
  <si>
    <t>Белинка НН ООО</t>
  </si>
  <si>
    <t>Ремонт системы ЦО</t>
  </si>
  <si>
    <t>Лифты</t>
  </si>
  <si>
    <t>Диагностика и ремонт отдельных узлов лифтового оборудования (лебедки, катушек и др.)</t>
  </si>
  <si>
    <t>ЛифтТехМонтаж ООО</t>
  </si>
  <si>
    <t xml:space="preserve">№179 / ОНРИ </t>
  </si>
  <si>
    <t>Лифтборд-НН2 ООО</t>
  </si>
  <si>
    <t>В.Е. Архипов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</si>
</sst>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204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Fill="1" applyBorder="1"/>
    <xf numFmtId="0" fontId="0" fillId="0" borderId="8" xfId="0" applyFill="1" applyBorder="1" applyAlignment="1">
      <alignment horizontal="right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4" fillId="0" borderId="0" xfId="0" applyFont="1" applyFill="1"/>
    <xf numFmtId="4" fontId="9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0" xfId="0" applyNumberFormat="1" applyFont="1" applyFill="1"/>
    <xf numFmtId="0" fontId="4" fillId="2" borderId="5" xfId="0" applyFont="1" applyFill="1" applyBorder="1"/>
    <xf numFmtId="0" fontId="4" fillId="2" borderId="6" xfId="0" applyFont="1" applyFill="1" applyBorder="1"/>
    <xf numFmtId="0" fontId="8" fillId="2" borderId="6" xfId="0" applyFont="1" applyFill="1" applyBorder="1" applyAlignment="1">
      <alignment horizontal="right" vertical="center" indent="2"/>
    </xf>
    <xf numFmtId="4" fontId="8" fillId="2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2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6" xfId="0" applyFont="1" applyFill="1" applyBorder="1"/>
    <xf numFmtId="0" fontId="8" fillId="0" borderId="0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top" wrapText="1"/>
    </xf>
    <xf numFmtId="0" fontId="14" fillId="0" borderId="0" xfId="0" applyFont="1"/>
    <xf numFmtId="0" fontId="13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left" vertical="top" wrapText="1" inden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horizontal="right" vertical="top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 applyAlignment="1">
      <alignment horizontal="right" indent="2"/>
    </xf>
    <xf numFmtId="4" fontId="3" fillId="2" borderId="2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1" fillId="2" borderId="6" xfId="0" applyFont="1" applyFill="1" applyBorder="1" applyAlignment="1">
      <alignment horizontal="right" vertical="center" indent="2"/>
    </xf>
    <xf numFmtId="4" fontId="11" fillId="2" borderId="5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4" fontId="8" fillId="0" borderId="33" xfId="0" applyNumberFormat="1" applyFont="1" applyFill="1" applyBorder="1" applyAlignment="1" applyProtection="1">
      <alignment horizontal="right" vertical="center" wrapText="1"/>
    </xf>
    <xf numFmtId="4" fontId="12" fillId="2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2" fontId="5" fillId="0" borderId="0" xfId="0" applyNumberFormat="1" applyFont="1" applyAlignment="1">
      <alignment wrapText="1"/>
    </xf>
    <xf numFmtId="2" fontId="5" fillId="0" borderId="5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4" fontId="5" fillId="0" borderId="2" xfId="0" applyNumberFormat="1" applyFont="1" applyBorder="1"/>
    <xf numFmtId="0" fontId="0" fillId="0" borderId="5" xfId="0" applyBorder="1" applyAlignment="1">
      <alignment horizontal="right"/>
    </xf>
    <xf numFmtId="4" fontId="21" fillId="0" borderId="2" xfId="0" applyNumberFormat="1" applyFont="1" applyBorder="1"/>
    <xf numFmtId="0" fontId="5" fillId="0" borderId="34" xfId="0" applyFont="1" applyFill="1" applyBorder="1" applyAlignment="1">
      <alignment horizontal="right"/>
    </xf>
    <xf numFmtId="4" fontId="0" fillId="0" borderId="0" xfId="0" applyNumberFormat="1"/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5" fillId="2" borderId="2" xfId="0" applyFont="1" applyFill="1" applyBorder="1" applyAlignment="1">
      <alignment horizontal="left" vertic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center" indent="2"/>
    </xf>
    <xf numFmtId="0" fontId="11" fillId="2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8" fillId="0" borderId="30" xfId="0" applyNumberFormat="1" applyFont="1" applyFill="1" applyBorder="1" applyAlignment="1" applyProtection="1">
      <alignment horizontal="left" vertical="center" wrapText="1"/>
    </xf>
    <xf numFmtId="0" fontId="8" fillId="0" borderId="31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left" vertical="center" wrapText="1"/>
    </xf>
    <xf numFmtId="0" fontId="8" fillId="0" borderId="32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4" fillId="0" borderId="2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4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28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/>
    </xf>
    <xf numFmtId="0" fontId="4" fillId="0" borderId="2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wrapText="1"/>
    </xf>
    <xf numFmtId="0" fontId="9" fillId="0" borderId="6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6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4" fontId="8" fillId="2" borderId="5" xfId="0" applyNumberFormat="1" applyFont="1" applyFill="1" applyBorder="1" applyAlignment="1">
      <alignment horizontal="left" vertical="center"/>
    </xf>
    <xf numFmtId="4" fontId="8" fillId="2" borderId="7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tabSelected="1" workbookViewId="0">
      <selection activeCell="I93" sqref="I93"/>
    </sheetView>
  </sheetViews>
  <sheetFormatPr defaultRowHeight="15.75" x14ac:dyDescent="0.25"/>
  <cols>
    <col min="1" max="1" width="31.42578125" style="28" customWidth="1"/>
    <col min="2" max="2" width="15" style="28" customWidth="1"/>
    <col min="3" max="3" width="14.7109375" style="28" customWidth="1"/>
    <col min="4" max="4" width="21.7109375" style="28" customWidth="1"/>
    <col min="5" max="5" width="22.28515625" style="29" customWidth="1"/>
    <col min="6" max="6" width="26" style="29" customWidth="1"/>
    <col min="7" max="16384" width="9.140625" style="28"/>
  </cols>
  <sheetData>
    <row r="1" spans="1:6" ht="32.25" customHeight="1" x14ac:dyDescent="0.25">
      <c r="A1" s="87" t="s">
        <v>0</v>
      </c>
      <c r="B1" s="87"/>
      <c r="C1" s="87"/>
      <c r="D1" s="87"/>
      <c r="E1" s="87"/>
      <c r="F1" s="87"/>
    </row>
    <row r="2" spans="1:6" ht="19.5" customHeight="1" x14ac:dyDescent="0.25">
      <c r="A2" s="87" t="s">
        <v>150</v>
      </c>
      <c r="B2" s="87"/>
      <c r="C2" s="87"/>
      <c r="D2" s="87"/>
      <c r="E2" s="87"/>
      <c r="F2" s="87"/>
    </row>
    <row r="3" spans="1:6" x14ac:dyDescent="0.25">
      <c r="A3" s="28" t="s">
        <v>1</v>
      </c>
    </row>
    <row r="4" spans="1:6" x14ac:dyDescent="0.25">
      <c r="A4" s="28" t="s">
        <v>2</v>
      </c>
    </row>
    <row r="5" spans="1:6" x14ac:dyDescent="0.25">
      <c r="A5" s="28" t="s">
        <v>137</v>
      </c>
    </row>
    <row r="6" spans="1:6" x14ac:dyDescent="0.25">
      <c r="A6" s="28" t="s">
        <v>3</v>
      </c>
    </row>
    <row r="7" spans="1:6" ht="31.5" customHeight="1" x14ac:dyDescent="0.25">
      <c r="A7" s="84" t="s">
        <v>4</v>
      </c>
      <c r="B7" s="84"/>
      <c r="C7" s="84"/>
      <c r="D7" s="84"/>
      <c r="E7" s="84"/>
      <c r="F7" s="84"/>
    </row>
    <row r="8" spans="1:6" ht="21.75" customHeight="1" x14ac:dyDescent="0.25">
      <c r="A8" s="84" t="s">
        <v>5</v>
      </c>
      <c r="B8" s="84"/>
      <c r="C8" s="84"/>
      <c r="D8" s="84"/>
      <c r="E8" s="84"/>
      <c r="F8" s="84"/>
    </row>
    <row r="9" spans="1:6" ht="21.75" customHeight="1" x14ac:dyDescent="0.25">
      <c r="A9" s="92" t="s">
        <v>20</v>
      </c>
      <c r="B9" s="92"/>
      <c r="C9" s="92"/>
      <c r="D9" s="92"/>
      <c r="E9" s="92"/>
      <c r="F9" s="92"/>
    </row>
    <row r="10" spans="1:6" ht="18" customHeight="1" x14ac:dyDescent="0.25">
      <c r="A10" s="88" t="s">
        <v>6</v>
      </c>
      <c r="B10" s="88" t="s">
        <v>83</v>
      </c>
      <c r="C10" s="88" t="s">
        <v>84</v>
      </c>
      <c r="D10" s="88" t="s">
        <v>85</v>
      </c>
      <c r="E10" s="88"/>
      <c r="F10" s="89" t="s">
        <v>154</v>
      </c>
    </row>
    <row r="11" spans="1:6" ht="50.25" customHeight="1" x14ac:dyDescent="0.25">
      <c r="A11" s="88"/>
      <c r="B11" s="88"/>
      <c r="C11" s="88"/>
      <c r="D11" s="30" t="s">
        <v>152</v>
      </c>
      <c r="E11" s="30" t="s">
        <v>153</v>
      </c>
      <c r="F11" s="90"/>
    </row>
    <row r="12" spans="1:6" ht="15" customHeight="1" x14ac:dyDescent="0.25">
      <c r="A12" s="31" t="s">
        <v>7</v>
      </c>
      <c r="B12" s="52">
        <v>1393076.04</v>
      </c>
      <c r="C12" s="52">
        <v>1478580.9</v>
      </c>
      <c r="D12" s="52">
        <v>-85504.85999999987</v>
      </c>
      <c r="E12" s="34">
        <v>-18167.689999999988</v>
      </c>
      <c r="F12" s="53" t="s">
        <v>21</v>
      </c>
    </row>
    <row r="13" spans="1:6" ht="15" customHeight="1" x14ac:dyDescent="0.25">
      <c r="A13" s="31" t="s">
        <v>8</v>
      </c>
      <c r="B13" s="52">
        <v>701500.32</v>
      </c>
      <c r="C13" s="52">
        <v>750255.83</v>
      </c>
      <c r="D13" s="52">
        <v>-48755.510000000009</v>
      </c>
      <c r="E13" s="34">
        <v>45259.49</v>
      </c>
      <c r="F13" s="34">
        <v>1185500.96</v>
      </c>
    </row>
    <row r="14" spans="1:6" ht="15" customHeight="1" x14ac:dyDescent="0.25">
      <c r="A14" s="31" t="s">
        <v>9</v>
      </c>
      <c r="B14" s="52">
        <v>3035.44</v>
      </c>
      <c r="C14" s="52">
        <v>9.6999999999999993</v>
      </c>
      <c r="D14" s="52">
        <v>3025.7400000000002</v>
      </c>
      <c r="E14" s="34">
        <v>3035.4399999999987</v>
      </c>
      <c r="F14" s="34">
        <v>149417.29</v>
      </c>
    </row>
    <row r="15" spans="1:6" ht="15" customHeight="1" x14ac:dyDescent="0.25">
      <c r="A15" s="31" t="s">
        <v>10</v>
      </c>
      <c r="B15" s="52">
        <v>2403443.19</v>
      </c>
      <c r="C15" s="52">
        <v>2350129.0499999998</v>
      </c>
      <c r="D15" s="52">
        <v>53314.14000000013</v>
      </c>
      <c r="E15" s="34">
        <v>366027.19</v>
      </c>
      <c r="F15" s="53" t="s">
        <v>21</v>
      </c>
    </row>
    <row r="16" spans="1:6" ht="15" customHeight="1" x14ac:dyDescent="0.25">
      <c r="A16" s="31" t="s">
        <v>11</v>
      </c>
      <c r="B16" s="52">
        <v>1038620.48</v>
      </c>
      <c r="C16" s="52">
        <v>1002621.73</v>
      </c>
      <c r="D16" s="52">
        <v>35998.75</v>
      </c>
      <c r="E16" s="34">
        <v>181497.04</v>
      </c>
      <c r="F16" s="53" t="s">
        <v>21</v>
      </c>
    </row>
    <row r="17" spans="1:6" ht="15" customHeight="1" x14ac:dyDescent="0.25">
      <c r="A17" s="31" t="s">
        <v>12</v>
      </c>
      <c r="B17" s="52">
        <v>185096.82</v>
      </c>
      <c r="C17" s="52">
        <v>178745.8</v>
      </c>
      <c r="D17" s="52">
        <v>6351.0200000000186</v>
      </c>
      <c r="E17" s="34">
        <v>26449.43</v>
      </c>
      <c r="F17" s="53" t="s">
        <v>21</v>
      </c>
    </row>
    <row r="18" spans="1:6" ht="15" customHeight="1" x14ac:dyDescent="0.25">
      <c r="A18" s="31" t="s">
        <v>13</v>
      </c>
      <c r="B18" s="52">
        <v>228634.39</v>
      </c>
      <c r="C18" s="52">
        <v>220047</v>
      </c>
      <c r="D18" s="52">
        <v>8587.390000000014</v>
      </c>
      <c r="E18" s="34">
        <v>30092.12</v>
      </c>
      <c r="F18" s="53" t="s">
        <v>21</v>
      </c>
    </row>
    <row r="19" spans="1:6" ht="6.75" customHeight="1" x14ac:dyDescent="0.25"/>
    <row r="20" spans="1:6" ht="22.5" customHeight="1" x14ac:dyDescent="0.25">
      <c r="A20" s="91" t="s">
        <v>151</v>
      </c>
      <c r="B20" s="91"/>
      <c r="C20" s="91"/>
      <c r="D20" s="91"/>
      <c r="E20" s="91"/>
      <c r="F20" s="91"/>
    </row>
    <row r="21" spans="1:6" ht="31.5" x14ac:dyDescent="0.25">
      <c r="A21" s="30" t="s">
        <v>14</v>
      </c>
      <c r="B21" s="30" t="s">
        <v>15</v>
      </c>
      <c r="C21" s="30" t="s">
        <v>16</v>
      </c>
      <c r="D21" s="30" t="s">
        <v>17</v>
      </c>
      <c r="E21" s="30" t="s">
        <v>18</v>
      </c>
      <c r="F21" s="30" t="s">
        <v>131</v>
      </c>
    </row>
    <row r="22" spans="1:6" ht="18.75" customHeight="1" x14ac:dyDescent="0.25">
      <c r="A22" s="32" t="s">
        <v>160</v>
      </c>
      <c r="B22" s="33">
        <v>42370</v>
      </c>
      <c r="C22" s="34">
        <v>4026.24</v>
      </c>
      <c r="D22" s="34">
        <v>4488.84</v>
      </c>
      <c r="E22" s="35" t="s">
        <v>161</v>
      </c>
      <c r="F22" s="35" t="s">
        <v>21</v>
      </c>
    </row>
    <row r="23" spans="1:6" ht="21" customHeight="1" x14ac:dyDescent="0.25">
      <c r="A23" s="32" t="s">
        <v>81</v>
      </c>
      <c r="B23" s="33">
        <v>41487</v>
      </c>
      <c r="C23" s="34">
        <v>475.2</v>
      </c>
      <c r="D23" s="34">
        <v>511.2</v>
      </c>
      <c r="E23" s="35" t="s">
        <v>80</v>
      </c>
      <c r="F23" s="35" t="s">
        <v>21</v>
      </c>
    </row>
    <row r="24" spans="1:6" ht="102" customHeight="1" x14ac:dyDescent="0.25">
      <c r="A24" s="32" t="s">
        <v>82</v>
      </c>
      <c r="B24" s="33">
        <v>41310</v>
      </c>
      <c r="C24" s="34">
        <v>4312.32</v>
      </c>
      <c r="D24" s="34">
        <v>4312.32</v>
      </c>
      <c r="E24" s="36" t="s">
        <v>141</v>
      </c>
      <c r="F24" s="35" t="s">
        <v>21</v>
      </c>
    </row>
    <row r="25" spans="1:6" ht="20.25" customHeight="1" x14ac:dyDescent="0.25">
      <c r="A25" s="93" t="s">
        <v>123</v>
      </c>
      <c r="B25" s="93"/>
      <c r="C25" s="93"/>
      <c r="D25" s="60">
        <v>9312.36</v>
      </c>
    </row>
    <row r="26" spans="1:6" ht="12" customHeight="1" x14ac:dyDescent="0.25"/>
    <row r="27" spans="1:6" ht="20.25" customHeight="1" x14ac:dyDescent="0.25">
      <c r="A27" s="85" t="s">
        <v>19</v>
      </c>
      <c r="B27" s="85"/>
      <c r="C27" s="85"/>
      <c r="D27" s="85"/>
      <c r="E27" s="85"/>
      <c r="F27" s="85"/>
    </row>
    <row r="28" spans="1:6" ht="22.5" customHeight="1" x14ac:dyDescent="0.25">
      <c r="A28" s="86" t="s">
        <v>86</v>
      </c>
      <c r="B28" s="86"/>
      <c r="C28" s="86"/>
      <c r="D28" s="86"/>
      <c r="E28" s="86"/>
      <c r="F28" s="86"/>
    </row>
    <row r="29" spans="1:6" ht="25.5" customHeight="1" x14ac:dyDescent="0.25">
      <c r="A29" s="94" t="s">
        <v>105</v>
      </c>
      <c r="B29" s="94"/>
      <c r="C29" s="94"/>
      <c r="D29" s="94"/>
      <c r="E29" s="37" t="s">
        <v>90</v>
      </c>
      <c r="F29" s="37" t="s">
        <v>104</v>
      </c>
    </row>
    <row r="30" spans="1:6" ht="101.25" customHeight="1" x14ac:dyDescent="0.25">
      <c r="A30" s="83" t="s">
        <v>91</v>
      </c>
      <c r="B30" s="83"/>
      <c r="C30" s="83"/>
      <c r="D30" s="83"/>
      <c r="E30" s="83"/>
      <c r="F30" s="83"/>
    </row>
    <row r="31" spans="1:6" ht="36.75" customHeight="1" x14ac:dyDescent="0.25">
      <c r="A31" s="96" t="s">
        <v>132</v>
      </c>
      <c r="B31" s="96"/>
      <c r="C31" s="96"/>
      <c r="D31" s="96"/>
      <c r="E31" s="113">
        <v>261163.84084249986</v>
      </c>
      <c r="F31" s="95" t="s">
        <v>143</v>
      </c>
    </row>
    <row r="32" spans="1:6" ht="51" customHeight="1" x14ac:dyDescent="0.25">
      <c r="A32" s="96" t="s">
        <v>22</v>
      </c>
      <c r="B32" s="96"/>
      <c r="C32" s="96"/>
      <c r="D32" s="96"/>
      <c r="E32" s="113"/>
      <c r="F32" s="95"/>
    </row>
    <row r="33" spans="1:6" ht="15" customHeight="1" x14ac:dyDescent="0.25">
      <c r="A33" s="96" t="s">
        <v>23</v>
      </c>
      <c r="B33" s="96"/>
      <c r="C33" s="96"/>
      <c r="D33" s="96"/>
      <c r="E33" s="113"/>
      <c r="F33" s="95"/>
    </row>
    <row r="34" spans="1:6" ht="15" customHeight="1" x14ac:dyDescent="0.25">
      <c r="A34" s="96" t="s">
        <v>24</v>
      </c>
      <c r="B34" s="96"/>
      <c r="C34" s="96"/>
      <c r="D34" s="96"/>
      <c r="E34" s="113"/>
      <c r="F34" s="95"/>
    </row>
    <row r="35" spans="1:6" ht="30" customHeight="1" x14ac:dyDescent="0.25">
      <c r="A35" s="96" t="s">
        <v>25</v>
      </c>
      <c r="B35" s="96"/>
      <c r="C35" s="96"/>
      <c r="D35" s="96"/>
      <c r="E35" s="113"/>
      <c r="F35" s="95"/>
    </row>
    <row r="36" spans="1:6" ht="15" customHeight="1" x14ac:dyDescent="0.25">
      <c r="A36" s="96" t="s">
        <v>26</v>
      </c>
      <c r="B36" s="96"/>
      <c r="C36" s="96"/>
      <c r="D36" s="96"/>
      <c r="E36" s="113"/>
      <c r="F36" s="95"/>
    </row>
    <row r="37" spans="1:6" ht="33" customHeight="1" x14ac:dyDescent="0.25">
      <c r="A37" s="96" t="s">
        <v>134</v>
      </c>
      <c r="B37" s="96"/>
      <c r="C37" s="96"/>
      <c r="D37" s="96"/>
      <c r="E37" s="113"/>
      <c r="F37" s="95"/>
    </row>
    <row r="38" spans="1:6" ht="18.75" customHeight="1" x14ac:dyDescent="0.25">
      <c r="A38" s="96" t="s">
        <v>133</v>
      </c>
      <c r="B38" s="96"/>
      <c r="C38" s="96"/>
      <c r="D38" s="96"/>
      <c r="E38" s="113"/>
      <c r="F38" s="95"/>
    </row>
    <row r="39" spans="1:6" ht="13.5" customHeight="1" x14ac:dyDescent="0.25">
      <c r="A39" s="96" t="s">
        <v>38</v>
      </c>
      <c r="B39" s="96"/>
      <c r="C39" s="96"/>
      <c r="D39" s="96"/>
      <c r="E39" s="113"/>
      <c r="F39" s="95"/>
    </row>
    <row r="40" spans="1:6" ht="13.5" customHeight="1" x14ac:dyDescent="0.25">
      <c r="A40" s="96" t="s">
        <v>76</v>
      </c>
      <c r="B40" s="96"/>
      <c r="C40" s="96"/>
      <c r="D40" s="96"/>
      <c r="E40" s="113"/>
      <c r="F40" s="95"/>
    </row>
    <row r="41" spans="1:6" ht="18" customHeight="1" x14ac:dyDescent="0.25">
      <c r="A41" s="96" t="s">
        <v>39</v>
      </c>
      <c r="B41" s="96"/>
      <c r="C41" s="96"/>
      <c r="D41" s="96"/>
      <c r="E41" s="113"/>
      <c r="F41" s="95"/>
    </row>
    <row r="42" spans="1:6" ht="36" customHeight="1" x14ac:dyDescent="0.25">
      <c r="A42" s="96" t="s">
        <v>40</v>
      </c>
      <c r="B42" s="96"/>
      <c r="C42" s="96"/>
      <c r="D42" s="96"/>
      <c r="E42" s="113"/>
      <c r="F42" s="95"/>
    </row>
    <row r="43" spans="1:6" ht="15" customHeight="1" x14ac:dyDescent="0.25">
      <c r="A43" s="96" t="s">
        <v>55</v>
      </c>
      <c r="B43" s="96"/>
      <c r="C43" s="96"/>
      <c r="D43" s="96"/>
      <c r="E43" s="113"/>
      <c r="F43" s="95"/>
    </row>
    <row r="44" spans="1:6" ht="15" customHeight="1" x14ac:dyDescent="0.25">
      <c r="A44" s="96" t="s">
        <v>58</v>
      </c>
      <c r="B44" s="96"/>
      <c r="C44" s="96"/>
      <c r="D44" s="96"/>
      <c r="E44" s="113"/>
      <c r="F44" s="95"/>
    </row>
    <row r="45" spans="1:6" ht="15" customHeight="1" x14ac:dyDescent="0.25">
      <c r="A45" s="96" t="s">
        <v>59</v>
      </c>
      <c r="B45" s="96"/>
      <c r="C45" s="96"/>
      <c r="D45" s="96"/>
      <c r="E45" s="113"/>
      <c r="F45" s="95"/>
    </row>
    <row r="46" spans="1:6" ht="15" customHeight="1" x14ac:dyDescent="0.25">
      <c r="A46" s="96" t="s">
        <v>62</v>
      </c>
      <c r="B46" s="96"/>
      <c r="C46" s="96"/>
      <c r="D46" s="96"/>
      <c r="E46" s="113"/>
      <c r="F46" s="95"/>
    </row>
    <row r="47" spans="1:6" ht="15" customHeight="1" x14ac:dyDescent="0.25">
      <c r="A47" s="96" t="s">
        <v>63</v>
      </c>
      <c r="B47" s="96"/>
      <c r="C47" s="96"/>
      <c r="D47" s="96"/>
      <c r="E47" s="113"/>
      <c r="F47" s="95"/>
    </row>
    <row r="48" spans="1:6" ht="15" customHeight="1" x14ac:dyDescent="0.25">
      <c r="A48" s="96" t="s">
        <v>64</v>
      </c>
      <c r="B48" s="96"/>
      <c r="C48" s="96"/>
      <c r="D48" s="96"/>
      <c r="E48" s="113"/>
      <c r="F48" s="95"/>
    </row>
    <row r="49" spans="1:6" ht="15" customHeight="1" x14ac:dyDescent="0.25">
      <c r="A49" s="96" t="s">
        <v>65</v>
      </c>
      <c r="B49" s="96"/>
      <c r="C49" s="96"/>
      <c r="D49" s="96"/>
      <c r="E49" s="113"/>
      <c r="F49" s="95"/>
    </row>
    <row r="50" spans="1:6" ht="15" customHeight="1" x14ac:dyDescent="0.25">
      <c r="A50" s="96" t="s">
        <v>66</v>
      </c>
      <c r="B50" s="96"/>
      <c r="C50" s="96"/>
      <c r="D50" s="96"/>
      <c r="E50" s="113"/>
      <c r="F50" s="95"/>
    </row>
    <row r="51" spans="1:6" ht="35.25" customHeight="1" x14ac:dyDescent="0.25">
      <c r="A51" s="96" t="s">
        <v>67</v>
      </c>
      <c r="B51" s="96"/>
      <c r="C51" s="96"/>
      <c r="D51" s="96"/>
      <c r="E51" s="113"/>
      <c r="F51" s="95"/>
    </row>
    <row r="52" spans="1:6" ht="36.75" customHeight="1" x14ac:dyDescent="0.25">
      <c r="A52" s="96" t="s">
        <v>69</v>
      </c>
      <c r="B52" s="96"/>
      <c r="C52" s="96"/>
      <c r="D52" s="96"/>
      <c r="E52" s="113"/>
      <c r="F52" s="95"/>
    </row>
    <row r="53" spans="1:6" ht="19.5" customHeight="1" x14ac:dyDescent="0.25">
      <c r="A53" s="96" t="s">
        <v>70</v>
      </c>
      <c r="B53" s="96"/>
      <c r="C53" s="96"/>
      <c r="D53" s="96"/>
      <c r="E53" s="113"/>
      <c r="F53" s="95"/>
    </row>
    <row r="54" spans="1:6" s="63" customFormat="1" ht="19.5" customHeight="1" x14ac:dyDescent="0.25">
      <c r="A54" s="83" t="s">
        <v>92</v>
      </c>
      <c r="B54" s="83"/>
      <c r="C54" s="83"/>
      <c r="D54" s="83"/>
      <c r="E54" s="83"/>
      <c r="F54" s="83"/>
    </row>
    <row r="55" spans="1:6" ht="15" customHeight="1" x14ac:dyDescent="0.25">
      <c r="A55" s="96" t="s">
        <v>41</v>
      </c>
      <c r="B55" s="96"/>
      <c r="C55" s="96"/>
      <c r="D55" s="96"/>
      <c r="E55" s="105">
        <v>212505.72000000003</v>
      </c>
      <c r="F55" s="95" t="s">
        <v>155</v>
      </c>
    </row>
    <row r="56" spans="1:6" ht="15" customHeight="1" x14ac:dyDescent="0.25">
      <c r="A56" s="96" t="s">
        <v>44</v>
      </c>
      <c r="B56" s="96"/>
      <c r="C56" s="96"/>
      <c r="D56" s="96"/>
      <c r="E56" s="105"/>
      <c r="F56" s="95"/>
    </row>
    <row r="57" spans="1:6" ht="15" customHeight="1" x14ac:dyDescent="0.25">
      <c r="A57" s="96" t="s">
        <v>45</v>
      </c>
      <c r="B57" s="96"/>
      <c r="C57" s="96"/>
      <c r="D57" s="96"/>
      <c r="E57" s="105"/>
      <c r="F57" s="95"/>
    </row>
    <row r="58" spans="1:6" ht="15" customHeight="1" x14ac:dyDescent="0.25">
      <c r="A58" s="96" t="s">
        <v>48</v>
      </c>
      <c r="B58" s="96"/>
      <c r="C58" s="96"/>
      <c r="D58" s="96"/>
      <c r="E58" s="105"/>
      <c r="F58" s="95"/>
    </row>
    <row r="59" spans="1:6" ht="15" customHeight="1" x14ac:dyDescent="0.25">
      <c r="A59" s="96" t="s">
        <v>49</v>
      </c>
      <c r="B59" s="96"/>
      <c r="C59" s="96"/>
      <c r="D59" s="96"/>
      <c r="E59" s="105"/>
      <c r="F59" s="95"/>
    </row>
    <row r="60" spans="1:6" ht="18.75" customHeight="1" x14ac:dyDescent="0.25">
      <c r="A60" s="83" t="s">
        <v>126</v>
      </c>
      <c r="B60" s="83"/>
      <c r="C60" s="83"/>
      <c r="D60" s="83"/>
      <c r="E60" s="83"/>
      <c r="F60" s="83"/>
    </row>
    <row r="61" spans="1:6" ht="15" customHeight="1" x14ac:dyDescent="0.25">
      <c r="A61" s="96" t="s">
        <v>50</v>
      </c>
      <c r="B61" s="96"/>
      <c r="C61" s="96"/>
      <c r="D61" s="96"/>
      <c r="E61" s="105">
        <v>52370.399999999994</v>
      </c>
      <c r="F61" s="95" t="s">
        <v>155</v>
      </c>
    </row>
    <row r="62" spans="1:6" ht="15" customHeight="1" x14ac:dyDescent="0.25">
      <c r="A62" s="96" t="s">
        <v>51</v>
      </c>
      <c r="B62" s="96"/>
      <c r="C62" s="96"/>
      <c r="D62" s="96"/>
      <c r="E62" s="105"/>
      <c r="F62" s="95"/>
    </row>
    <row r="63" spans="1:6" ht="15" customHeight="1" x14ac:dyDescent="0.25">
      <c r="A63" s="96" t="s">
        <v>52</v>
      </c>
      <c r="B63" s="96"/>
      <c r="C63" s="96"/>
      <c r="D63" s="96"/>
      <c r="E63" s="105"/>
      <c r="F63" s="95"/>
    </row>
    <row r="64" spans="1:6" ht="15" customHeight="1" x14ac:dyDescent="0.25">
      <c r="A64" s="96" t="s">
        <v>53</v>
      </c>
      <c r="B64" s="96"/>
      <c r="C64" s="96"/>
      <c r="D64" s="96"/>
      <c r="E64" s="105"/>
      <c r="F64" s="95"/>
    </row>
    <row r="65" spans="1:6" ht="15" customHeight="1" x14ac:dyDescent="0.25">
      <c r="A65" s="96" t="s">
        <v>54</v>
      </c>
      <c r="B65" s="96"/>
      <c r="C65" s="96"/>
      <c r="D65" s="96"/>
      <c r="E65" s="105"/>
      <c r="F65" s="95"/>
    </row>
    <row r="66" spans="1:6" ht="18.75" customHeight="1" x14ac:dyDescent="0.25">
      <c r="A66" s="83" t="s">
        <v>94</v>
      </c>
      <c r="B66" s="83"/>
      <c r="C66" s="83"/>
      <c r="D66" s="83"/>
      <c r="E66" s="83"/>
      <c r="F66" s="83"/>
    </row>
    <row r="67" spans="1:6" ht="15" customHeight="1" x14ac:dyDescent="0.25">
      <c r="A67" s="96" t="s">
        <v>71</v>
      </c>
      <c r="B67" s="96"/>
      <c r="C67" s="96"/>
      <c r="D67" s="96"/>
      <c r="E67" s="105">
        <v>132019.20000000001</v>
      </c>
      <c r="F67" s="95" t="s">
        <v>155</v>
      </c>
    </row>
    <row r="68" spans="1:6" ht="15" customHeight="1" x14ac:dyDescent="0.25">
      <c r="A68" s="96" t="s">
        <v>72</v>
      </c>
      <c r="B68" s="96"/>
      <c r="C68" s="96"/>
      <c r="D68" s="96"/>
      <c r="E68" s="105"/>
      <c r="F68" s="95"/>
    </row>
    <row r="69" spans="1:6" ht="15" customHeight="1" x14ac:dyDescent="0.25">
      <c r="A69" s="96" t="s">
        <v>73</v>
      </c>
      <c r="B69" s="96"/>
      <c r="C69" s="96"/>
      <c r="D69" s="96"/>
      <c r="E69" s="105"/>
      <c r="F69" s="95"/>
    </row>
    <row r="70" spans="1:6" ht="15" customHeight="1" x14ac:dyDescent="0.25">
      <c r="A70" s="96" t="s">
        <v>74</v>
      </c>
      <c r="B70" s="96"/>
      <c r="C70" s="96"/>
      <c r="D70" s="96"/>
      <c r="E70" s="105"/>
      <c r="F70" s="95"/>
    </row>
    <row r="71" spans="1:6" ht="15" customHeight="1" x14ac:dyDescent="0.25">
      <c r="A71" s="96" t="s">
        <v>89</v>
      </c>
      <c r="B71" s="96"/>
      <c r="C71" s="96"/>
      <c r="D71" s="96"/>
      <c r="E71" s="105"/>
      <c r="F71" s="95"/>
    </row>
    <row r="72" spans="1:6" ht="15" customHeight="1" x14ac:dyDescent="0.25">
      <c r="A72" s="96" t="s">
        <v>75</v>
      </c>
      <c r="B72" s="96"/>
      <c r="C72" s="96"/>
      <c r="D72" s="96"/>
      <c r="E72" s="105"/>
      <c r="F72" s="95"/>
    </row>
    <row r="73" spans="1:6" ht="49.5" customHeight="1" x14ac:dyDescent="0.25">
      <c r="A73" s="83" t="s">
        <v>95</v>
      </c>
      <c r="B73" s="83"/>
      <c r="C73" s="83"/>
      <c r="D73" s="83"/>
      <c r="E73" s="83"/>
      <c r="F73" s="83"/>
    </row>
    <row r="74" spans="1:6" ht="15" customHeight="1" x14ac:dyDescent="0.25">
      <c r="A74" s="96" t="s">
        <v>29</v>
      </c>
      <c r="B74" s="96"/>
      <c r="C74" s="96"/>
      <c r="D74" s="96"/>
      <c r="E74" s="105">
        <v>6636</v>
      </c>
      <c r="F74" s="38" t="s">
        <v>155</v>
      </c>
    </row>
    <row r="75" spans="1:6" ht="15" customHeight="1" x14ac:dyDescent="0.25">
      <c r="A75" s="96" t="s">
        <v>30</v>
      </c>
      <c r="B75" s="96"/>
      <c r="C75" s="96"/>
      <c r="D75" s="96"/>
      <c r="E75" s="105"/>
      <c r="F75" s="38" t="s">
        <v>155</v>
      </c>
    </row>
    <row r="76" spans="1:6" ht="15" customHeight="1" x14ac:dyDescent="0.25">
      <c r="A76" s="96" t="s">
        <v>31</v>
      </c>
      <c r="B76" s="96"/>
      <c r="C76" s="96"/>
      <c r="D76" s="96"/>
      <c r="E76" s="105"/>
      <c r="F76" s="61" t="s">
        <v>155</v>
      </c>
    </row>
    <row r="77" spans="1:6" ht="19.5" customHeight="1" x14ac:dyDescent="0.25">
      <c r="A77" s="83" t="s">
        <v>93</v>
      </c>
      <c r="B77" s="83"/>
      <c r="C77" s="83"/>
      <c r="D77" s="83"/>
      <c r="E77" s="83"/>
      <c r="F77" s="83"/>
    </row>
    <row r="78" spans="1:6" ht="19.5" customHeight="1" x14ac:dyDescent="0.25">
      <c r="A78" s="96" t="s">
        <v>42</v>
      </c>
      <c r="B78" s="96"/>
      <c r="C78" s="96"/>
      <c r="D78" s="96"/>
      <c r="E78" s="70">
        <v>4783.3969999999999</v>
      </c>
      <c r="F78" s="61" t="s">
        <v>43</v>
      </c>
    </row>
    <row r="79" spans="1:6" ht="24" customHeight="1" x14ac:dyDescent="0.25">
      <c r="A79" s="83" t="s">
        <v>96</v>
      </c>
      <c r="B79" s="83"/>
      <c r="C79" s="83"/>
      <c r="D79" s="83"/>
      <c r="E79" s="83"/>
      <c r="F79" s="83"/>
    </row>
    <row r="80" spans="1:6" ht="23.25" customHeight="1" x14ac:dyDescent="0.25">
      <c r="A80" s="96" t="s">
        <v>127</v>
      </c>
      <c r="B80" s="96"/>
      <c r="C80" s="96"/>
      <c r="D80" s="96"/>
      <c r="E80" s="82">
        <v>312300.05</v>
      </c>
      <c r="F80" s="38" t="s">
        <v>128</v>
      </c>
    </row>
    <row r="81" spans="1:6" ht="35.25" customHeight="1" x14ac:dyDescent="0.25">
      <c r="A81" s="83" t="s">
        <v>97</v>
      </c>
      <c r="B81" s="83"/>
      <c r="C81" s="83"/>
      <c r="D81" s="83"/>
      <c r="E81" s="83"/>
      <c r="F81" s="83"/>
    </row>
    <row r="82" spans="1:6" ht="34.5" customHeight="1" x14ac:dyDescent="0.25">
      <c r="A82" s="109" t="s">
        <v>98</v>
      </c>
      <c r="B82" s="109"/>
      <c r="C82" s="109"/>
      <c r="D82" s="109"/>
      <c r="E82" s="66">
        <v>1515.52</v>
      </c>
      <c r="F82" s="41" t="s">
        <v>135</v>
      </c>
    </row>
    <row r="83" spans="1:6" ht="33" customHeight="1" x14ac:dyDescent="0.25">
      <c r="A83" s="110" t="s">
        <v>100</v>
      </c>
      <c r="B83" s="111"/>
      <c r="C83" s="111"/>
      <c r="D83" s="111"/>
      <c r="E83" s="111"/>
      <c r="F83" s="112"/>
    </row>
    <row r="84" spans="1:6" ht="32.25" customHeight="1" x14ac:dyDescent="0.25">
      <c r="A84" s="97" t="s">
        <v>136</v>
      </c>
      <c r="B84" s="98"/>
      <c r="C84" s="98"/>
      <c r="D84" s="99"/>
      <c r="E84" s="70">
        <v>84.9</v>
      </c>
      <c r="F84" s="61" t="s">
        <v>144</v>
      </c>
    </row>
    <row r="85" spans="1:6" ht="54" customHeight="1" x14ac:dyDescent="0.25">
      <c r="A85" s="96" t="s">
        <v>56</v>
      </c>
      <c r="B85" s="96"/>
      <c r="C85" s="96"/>
      <c r="D85" s="96"/>
      <c r="E85" s="62">
        <v>349187.61600000004</v>
      </c>
      <c r="F85" s="61" t="s">
        <v>140</v>
      </c>
    </row>
    <row r="86" spans="1:6" ht="21.75" customHeight="1" x14ac:dyDescent="0.25">
      <c r="A86" s="96" t="s">
        <v>60</v>
      </c>
      <c r="B86" s="96"/>
      <c r="C86" s="96"/>
      <c r="D86" s="96"/>
      <c r="E86" s="81">
        <v>3186</v>
      </c>
      <c r="F86" s="61" t="s">
        <v>124</v>
      </c>
    </row>
    <row r="87" spans="1:6" ht="16.5" customHeight="1" x14ac:dyDescent="0.25">
      <c r="A87" s="83" t="s">
        <v>101</v>
      </c>
      <c r="B87" s="83"/>
      <c r="C87" s="83"/>
      <c r="D87" s="83"/>
      <c r="E87" s="83"/>
      <c r="F87" s="83"/>
    </row>
    <row r="88" spans="1:6" ht="31.5" customHeight="1" x14ac:dyDescent="0.25">
      <c r="A88" s="96" t="s">
        <v>32</v>
      </c>
      <c r="B88" s="96"/>
      <c r="C88" s="96"/>
      <c r="D88" s="96"/>
      <c r="E88" s="105">
        <v>39499.599999999999</v>
      </c>
      <c r="F88" s="95" t="s">
        <v>33</v>
      </c>
    </row>
    <row r="89" spans="1:6" ht="18.75" customHeight="1" x14ac:dyDescent="0.25">
      <c r="A89" s="96" t="s">
        <v>34</v>
      </c>
      <c r="B89" s="96"/>
      <c r="C89" s="96"/>
      <c r="D89" s="96"/>
      <c r="E89" s="105"/>
      <c r="F89" s="95"/>
    </row>
    <row r="90" spans="1:6" ht="18.75" customHeight="1" x14ac:dyDescent="0.25">
      <c r="A90" s="83" t="s">
        <v>102</v>
      </c>
      <c r="B90" s="83"/>
      <c r="C90" s="83"/>
      <c r="D90" s="83"/>
      <c r="E90" s="83"/>
      <c r="F90" s="83"/>
    </row>
    <row r="91" spans="1:6" ht="46.5" customHeight="1" x14ac:dyDescent="0.25">
      <c r="A91" s="96" t="s">
        <v>35</v>
      </c>
      <c r="B91" s="96"/>
      <c r="C91" s="96"/>
      <c r="D91" s="96"/>
      <c r="E91" s="70">
        <v>108423.6</v>
      </c>
      <c r="F91" s="40" t="s">
        <v>103</v>
      </c>
    </row>
    <row r="92" spans="1:6" ht="13.5" customHeight="1" x14ac:dyDescent="0.25">
      <c r="A92" s="95"/>
      <c r="B92" s="95"/>
      <c r="C92" s="95"/>
      <c r="D92" s="95"/>
      <c r="E92" s="95"/>
      <c r="F92" s="95"/>
    </row>
    <row r="93" spans="1:6" ht="21.75" customHeight="1" x14ac:dyDescent="0.25">
      <c r="A93" s="83" t="s">
        <v>130</v>
      </c>
      <c r="B93" s="83"/>
      <c r="C93" s="83"/>
      <c r="D93" s="83"/>
      <c r="E93" s="62">
        <v>41419.396157500007</v>
      </c>
      <c r="F93" s="38" t="s">
        <v>129</v>
      </c>
    </row>
    <row r="94" spans="1:6" ht="24" customHeight="1" x14ac:dyDescent="0.25">
      <c r="A94" s="42"/>
      <c r="B94" s="43"/>
      <c r="C94" s="43"/>
      <c r="D94" s="64" t="s">
        <v>123</v>
      </c>
      <c r="E94" s="65">
        <v>1393076.0400000003</v>
      </c>
      <c r="F94" s="23"/>
    </row>
    <row r="95" spans="1:6" ht="18" customHeight="1" x14ac:dyDescent="0.25">
      <c r="A95" s="44"/>
      <c r="B95" s="44"/>
      <c r="C95" s="44"/>
      <c r="D95" s="24"/>
      <c r="E95" s="25"/>
      <c r="F95" s="25"/>
    </row>
    <row r="96" spans="1:6" s="26" customFormat="1" ht="21" customHeight="1" x14ac:dyDescent="0.25">
      <c r="A96" s="101" t="s">
        <v>8</v>
      </c>
      <c r="B96" s="102"/>
      <c r="C96" s="102"/>
      <c r="D96" s="102"/>
      <c r="E96" s="102"/>
      <c r="F96" s="103"/>
    </row>
    <row r="97" spans="1:16" s="26" customFormat="1" ht="16.5" customHeight="1" x14ac:dyDescent="0.25">
      <c r="A97" s="104" t="s">
        <v>77</v>
      </c>
      <c r="B97" s="104"/>
      <c r="C97" s="104" t="s">
        <v>78</v>
      </c>
      <c r="D97" s="104"/>
      <c r="E97" s="45" t="s">
        <v>79</v>
      </c>
      <c r="F97" s="45" t="s">
        <v>18</v>
      </c>
    </row>
    <row r="98" spans="1:16" s="26" customFormat="1" ht="17.100000000000001" customHeight="1" x14ac:dyDescent="0.25">
      <c r="A98" s="107" t="s">
        <v>142</v>
      </c>
      <c r="B98" s="108"/>
      <c r="C98" s="107" t="s">
        <v>156</v>
      </c>
      <c r="D98" s="108"/>
      <c r="E98" s="68">
        <v>1341.67</v>
      </c>
      <c r="F98" s="67" t="s">
        <v>143</v>
      </c>
    </row>
    <row r="99" spans="1:16" s="26" customFormat="1" ht="65.25" customHeight="1" x14ac:dyDescent="0.25">
      <c r="A99" s="114" t="s">
        <v>157</v>
      </c>
      <c r="B99" s="115"/>
      <c r="C99" s="114" t="s">
        <v>158</v>
      </c>
      <c r="D99" s="115"/>
      <c r="E99" s="68">
        <v>15629.73</v>
      </c>
      <c r="F99" s="67" t="s">
        <v>159</v>
      </c>
    </row>
    <row r="100" spans="1:16" s="26" customFormat="1" ht="18.75" customHeight="1" x14ac:dyDescent="0.25">
      <c r="A100" s="58"/>
      <c r="B100" s="58"/>
      <c r="C100" s="58"/>
      <c r="D100" s="59" t="s">
        <v>123</v>
      </c>
      <c r="E100" s="69">
        <v>16971.400000000001</v>
      </c>
      <c r="F100" s="27"/>
    </row>
    <row r="101" spans="1:16" ht="20.25" customHeight="1" x14ac:dyDescent="0.25"/>
    <row r="102" spans="1:16" ht="18" customHeight="1" x14ac:dyDescent="0.25">
      <c r="A102" s="101" t="s">
        <v>9</v>
      </c>
      <c r="B102" s="102"/>
      <c r="C102" s="102"/>
      <c r="D102" s="102"/>
      <c r="E102" s="102"/>
      <c r="F102" s="103"/>
    </row>
    <row r="103" spans="1:16" x14ac:dyDescent="0.25">
      <c r="A103" s="104" t="s">
        <v>77</v>
      </c>
      <c r="B103" s="104"/>
      <c r="C103" s="104" t="s">
        <v>78</v>
      </c>
      <c r="D103" s="104"/>
      <c r="E103" s="45" t="s">
        <v>79</v>
      </c>
      <c r="F103" s="45" t="s">
        <v>18</v>
      </c>
    </row>
    <row r="104" spans="1:16" ht="20.25" customHeight="1" x14ac:dyDescent="0.25">
      <c r="A104" s="96"/>
      <c r="B104" s="96"/>
      <c r="C104" s="96"/>
      <c r="D104" s="96"/>
      <c r="E104" s="39"/>
      <c r="F104" s="61"/>
    </row>
    <row r="105" spans="1:16" ht="5.25" customHeight="1" x14ac:dyDescent="0.25"/>
    <row r="106" spans="1:16" s="47" customFormat="1" ht="16.5" customHeight="1" x14ac:dyDescent="0.25">
      <c r="A106" s="48"/>
      <c r="B106" s="48"/>
      <c r="C106" s="48"/>
      <c r="D106" s="49"/>
      <c r="E106" s="50"/>
      <c r="F106" s="50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s="47" customFormat="1" ht="16.5" customHeight="1" x14ac:dyDescent="0.25">
      <c r="A107" s="48"/>
      <c r="B107" s="48"/>
      <c r="C107" s="48"/>
      <c r="D107" s="49"/>
      <c r="E107" s="50"/>
      <c r="F107" s="50"/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9" spans="1:16" s="26" customFormat="1" ht="16.5" customHeight="1" x14ac:dyDescent="0.25">
      <c r="A109" s="106" t="s">
        <v>87</v>
      </c>
      <c r="B109" s="106"/>
      <c r="C109" s="106"/>
      <c r="D109" s="54"/>
      <c r="E109" s="55" t="s">
        <v>162</v>
      </c>
      <c r="F109" s="51"/>
    </row>
    <row r="110" spans="1:16" s="26" customFormat="1" ht="17.25" customHeight="1" x14ac:dyDescent="0.3">
      <c r="A110" s="100" t="s">
        <v>88</v>
      </c>
      <c r="B110" s="100"/>
      <c r="C110" s="100"/>
      <c r="D110" s="56"/>
      <c r="E110" s="57"/>
      <c r="F110" s="27"/>
    </row>
  </sheetData>
  <mergeCells count="104">
    <mergeCell ref="A92:F92"/>
    <mergeCell ref="A93:D93"/>
    <mergeCell ref="A86:D86"/>
    <mergeCell ref="F88:F89"/>
    <mergeCell ref="A87:F87"/>
    <mergeCell ref="A88:D88"/>
    <mergeCell ref="E88:E89"/>
    <mergeCell ref="A99:B99"/>
    <mergeCell ref="C99:D99"/>
    <mergeCell ref="A31:D31"/>
    <mergeCell ref="E31:E53"/>
    <mergeCell ref="A32:D32"/>
    <mergeCell ref="A33:D33"/>
    <mergeCell ref="A34:D34"/>
    <mergeCell ref="A35:D35"/>
    <mergeCell ref="A36:D36"/>
    <mergeCell ref="A37:D37"/>
    <mergeCell ref="A38:D38"/>
    <mergeCell ref="A39:D39"/>
    <mergeCell ref="A49:D49"/>
    <mergeCell ref="A50:D50"/>
    <mergeCell ref="A40:D40"/>
    <mergeCell ref="A41:D41"/>
    <mergeCell ref="A44:D44"/>
    <mergeCell ref="A45:D45"/>
    <mergeCell ref="A46:D46"/>
    <mergeCell ref="A47:D47"/>
    <mergeCell ref="A48:D48"/>
    <mergeCell ref="A51:D51"/>
    <mergeCell ref="A53:D53"/>
    <mergeCell ref="A52:D52"/>
    <mergeCell ref="A59:D59"/>
    <mergeCell ref="A60:F60"/>
    <mergeCell ref="A61:D61"/>
    <mergeCell ref="E61:E65"/>
    <mergeCell ref="A62:D62"/>
    <mergeCell ref="A63:D63"/>
    <mergeCell ref="A64:D64"/>
    <mergeCell ref="A65:D65"/>
    <mergeCell ref="A57:D57"/>
    <mergeCell ref="A75:D75"/>
    <mergeCell ref="A76:D76"/>
    <mergeCell ref="A66:F66"/>
    <mergeCell ref="A109:C109"/>
    <mergeCell ref="A54:F54"/>
    <mergeCell ref="A55:D55"/>
    <mergeCell ref="C97:D97"/>
    <mergeCell ref="A98:B98"/>
    <mergeCell ref="C98:D98"/>
    <mergeCell ref="A96:F96"/>
    <mergeCell ref="A90:F90"/>
    <mergeCell ref="A97:B97"/>
    <mergeCell ref="A79:F79"/>
    <mergeCell ref="A80:D80"/>
    <mergeCell ref="A81:F81"/>
    <mergeCell ref="A82:D82"/>
    <mergeCell ref="A83:F83"/>
    <mergeCell ref="A89:D89"/>
    <mergeCell ref="E55:E59"/>
    <mergeCell ref="A56:D56"/>
    <mergeCell ref="A77:F77"/>
    <mergeCell ref="A78:D78"/>
    <mergeCell ref="A85:D85"/>
    <mergeCell ref="A91:D91"/>
    <mergeCell ref="F31:F53"/>
    <mergeCell ref="F55:F59"/>
    <mergeCell ref="F61:F65"/>
    <mergeCell ref="F67:F72"/>
    <mergeCell ref="A58:D58"/>
    <mergeCell ref="A84:D84"/>
    <mergeCell ref="A42:D42"/>
    <mergeCell ref="A43:D43"/>
    <mergeCell ref="A110:C110"/>
    <mergeCell ref="A102:F102"/>
    <mergeCell ref="A103:B103"/>
    <mergeCell ref="C103:D103"/>
    <mergeCell ref="A104:B104"/>
    <mergeCell ref="C104:D104"/>
    <mergeCell ref="A67:D67"/>
    <mergeCell ref="E67:E72"/>
    <mergeCell ref="A68:D68"/>
    <mergeCell ref="A69:D69"/>
    <mergeCell ref="A70:D70"/>
    <mergeCell ref="A71:D71"/>
    <mergeCell ref="A72:D72"/>
    <mergeCell ref="A73:F73"/>
    <mergeCell ref="A74:D74"/>
    <mergeCell ref="E74:E76"/>
    <mergeCell ref="A30:F30"/>
    <mergeCell ref="A8:F8"/>
    <mergeCell ref="A27:F27"/>
    <mergeCell ref="A28:F28"/>
    <mergeCell ref="A7:F7"/>
    <mergeCell ref="A1:F1"/>
    <mergeCell ref="A2:F2"/>
    <mergeCell ref="A10:A11"/>
    <mergeCell ref="B10:B11"/>
    <mergeCell ref="C10:C11"/>
    <mergeCell ref="D10:E10"/>
    <mergeCell ref="F10:F11"/>
    <mergeCell ref="A20:F20"/>
    <mergeCell ref="A9:F9"/>
    <mergeCell ref="A25:C25"/>
    <mergeCell ref="A29:D29"/>
  </mergeCells>
  <pageMargins left="0.23622047244094491" right="0.43307086614173229" top="0.94488188976377963" bottom="0.94488188976377963" header="0.31496062992125984" footer="0.31496062992125984"/>
  <pageSetup paperSize="9" scale="7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workbookViewId="0">
      <selection activeCell="A19" sqref="A19:D19"/>
    </sheetView>
  </sheetViews>
  <sheetFormatPr defaultRowHeight="12.75" x14ac:dyDescent="0.2"/>
  <cols>
    <col min="1" max="3" width="9.140625" style="8"/>
    <col min="4" max="4" width="67.28515625" style="8" customWidth="1"/>
    <col min="5" max="5" width="10.42578125" style="19" customWidth="1"/>
    <col min="6" max="6" width="20.28515625" style="8" customWidth="1"/>
    <col min="7" max="16384" width="9.140625" style="8"/>
  </cols>
  <sheetData>
    <row r="1" spans="1:6" ht="23.25" customHeight="1" x14ac:dyDescent="0.2">
      <c r="A1" s="170" t="s">
        <v>86</v>
      </c>
      <c r="B1" s="171"/>
      <c r="C1" s="171"/>
      <c r="D1" s="171"/>
      <c r="E1" s="171"/>
      <c r="F1" s="172"/>
    </row>
    <row r="2" spans="1:6" ht="15" customHeight="1" x14ac:dyDescent="0.2">
      <c r="A2" s="154" t="s">
        <v>105</v>
      </c>
      <c r="B2" s="155"/>
      <c r="C2" s="155"/>
      <c r="D2" s="156"/>
      <c r="E2" s="9" t="s">
        <v>90</v>
      </c>
      <c r="F2" s="10" t="s">
        <v>104</v>
      </c>
    </row>
    <row r="3" spans="1:6" ht="69.75" customHeight="1" x14ac:dyDescent="0.2">
      <c r="A3" s="116" t="s">
        <v>91</v>
      </c>
      <c r="B3" s="117"/>
      <c r="C3" s="117"/>
      <c r="D3" s="117"/>
      <c r="E3" s="117"/>
      <c r="F3" s="118"/>
    </row>
    <row r="4" spans="1:6" ht="26.25" customHeight="1" x14ac:dyDescent="0.2">
      <c r="A4" s="138" t="s">
        <v>106</v>
      </c>
      <c r="B4" s="125"/>
      <c r="C4" s="125"/>
      <c r="D4" s="126"/>
      <c r="E4" s="130">
        <v>384574.24</v>
      </c>
      <c r="F4" s="148" t="s">
        <v>27</v>
      </c>
    </row>
    <row r="5" spans="1:6" ht="27.75" customHeight="1" x14ac:dyDescent="0.2">
      <c r="A5" s="138" t="s">
        <v>22</v>
      </c>
      <c r="B5" s="125"/>
      <c r="C5" s="125"/>
      <c r="D5" s="126"/>
      <c r="E5" s="131"/>
      <c r="F5" s="173"/>
    </row>
    <row r="6" spans="1:6" x14ac:dyDescent="0.2">
      <c r="A6" s="138" t="s">
        <v>23</v>
      </c>
      <c r="B6" s="125"/>
      <c r="C6" s="125"/>
      <c r="D6" s="126"/>
      <c r="E6" s="131"/>
      <c r="F6" s="173"/>
    </row>
    <row r="7" spans="1:6" x14ac:dyDescent="0.2">
      <c r="A7" s="138" t="s">
        <v>24</v>
      </c>
      <c r="B7" s="125"/>
      <c r="C7" s="125"/>
      <c r="D7" s="126"/>
      <c r="E7" s="131"/>
      <c r="F7" s="173"/>
    </row>
    <row r="8" spans="1:6" ht="15" customHeight="1" x14ac:dyDescent="0.2">
      <c r="A8" s="138" t="s">
        <v>25</v>
      </c>
      <c r="B8" s="125"/>
      <c r="C8" s="125"/>
      <c r="D8" s="126"/>
      <c r="E8" s="131"/>
      <c r="F8" s="173"/>
    </row>
    <row r="9" spans="1:6" ht="15" customHeight="1" x14ac:dyDescent="0.2">
      <c r="A9" s="138" t="s">
        <v>26</v>
      </c>
      <c r="B9" s="125"/>
      <c r="C9" s="125"/>
      <c r="D9" s="126"/>
      <c r="E9" s="131"/>
      <c r="F9" s="173"/>
    </row>
    <row r="10" spans="1:6" ht="27" customHeight="1" x14ac:dyDescent="0.2">
      <c r="A10" s="138" t="s">
        <v>36</v>
      </c>
      <c r="B10" s="125"/>
      <c r="C10" s="125"/>
      <c r="D10" s="126"/>
      <c r="E10" s="131"/>
      <c r="F10" s="173"/>
    </row>
    <row r="11" spans="1:6" ht="15" customHeight="1" x14ac:dyDescent="0.2">
      <c r="A11" s="138" t="s">
        <v>37</v>
      </c>
      <c r="B11" s="125"/>
      <c r="C11" s="125"/>
      <c r="D11" s="126"/>
      <c r="E11" s="131"/>
      <c r="F11" s="173"/>
    </row>
    <row r="12" spans="1:6" ht="15" customHeight="1" x14ac:dyDescent="0.2">
      <c r="A12" s="138" t="s">
        <v>38</v>
      </c>
      <c r="B12" s="125"/>
      <c r="C12" s="125"/>
      <c r="D12" s="126"/>
      <c r="E12" s="131"/>
      <c r="F12" s="173"/>
    </row>
    <row r="13" spans="1:6" ht="15" customHeight="1" x14ac:dyDescent="0.2">
      <c r="A13" s="138" t="s">
        <v>76</v>
      </c>
      <c r="B13" s="125"/>
      <c r="C13" s="125"/>
      <c r="D13" s="126"/>
      <c r="E13" s="131"/>
      <c r="F13" s="173"/>
    </row>
    <row r="14" spans="1:6" ht="15" customHeight="1" x14ac:dyDescent="0.2">
      <c r="A14" s="138" t="s">
        <v>39</v>
      </c>
      <c r="B14" s="125"/>
      <c r="C14" s="125"/>
      <c r="D14" s="126"/>
      <c r="E14" s="131"/>
      <c r="F14" s="173"/>
    </row>
    <row r="15" spans="1:6" ht="27" customHeight="1" x14ac:dyDescent="0.2">
      <c r="A15" s="138" t="s">
        <v>40</v>
      </c>
      <c r="B15" s="125"/>
      <c r="C15" s="125"/>
      <c r="D15" s="126"/>
      <c r="E15" s="131"/>
      <c r="F15" s="173"/>
    </row>
    <row r="16" spans="1:6" ht="15" customHeight="1" x14ac:dyDescent="0.2">
      <c r="A16" s="138" t="s">
        <v>55</v>
      </c>
      <c r="B16" s="125"/>
      <c r="C16" s="125"/>
      <c r="D16" s="126"/>
      <c r="E16" s="131"/>
      <c r="F16" s="173"/>
    </row>
    <row r="17" spans="1:6" ht="15" customHeight="1" x14ac:dyDescent="0.2">
      <c r="A17" s="138" t="s">
        <v>58</v>
      </c>
      <c r="B17" s="125"/>
      <c r="C17" s="125"/>
      <c r="D17" s="126"/>
      <c r="E17" s="131"/>
      <c r="F17" s="173"/>
    </row>
    <row r="18" spans="1:6" ht="15" customHeight="1" x14ac:dyDescent="0.2">
      <c r="A18" s="138" t="s">
        <v>59</v>
      </c>
      <c r="B18" s="125"/>
      <c r="C18" s="125"/>
      <c r="D18" s="126"/>
      <c r="E18" s="131"/>
      <c r="F18" s="173"/>
    </row>
    <row r="19" spans="1:6" ht="15" customHeight="1" x14ac:dyDescent="0.2">
      <c r="A19" s="138" t="s">
        <v>61</v>
      </c>
      <c r="B19" s="125"/>
      <c r="C19" s="125"/>
      <c r="D19" s="126"/>
      <c r="E19" s="131"/>
      <c r="F19" s="173"/>
    </row>
    <row r="20" spans="1:6" ht="15" customHeight="1" x14ac:dyDescent="0.2">
      <c r="A20" s="138" t="s">
        <v>62</v>
      </c>
      <c r="B20" s="125"/>
      <c r="C20" s="125"/>
      <c r="D20" s="126"/>
      <c r="E20" s="131"/>
      <c r="F20" s="173"/>
    </row>
    <row r="21" spans="1:6" ht="15" customHeight="1" x14ac:dyDescent="0.2">
      <c r="A21" s="138" t="s">
        <v>63</v>
      </c>
      <c r="B21" s="125"/>
      <c r="C21" s="125"/>
      <c r="D21" s="126"/>
      <c r="E21" s="131"/>
      <c r="F21" s="173"/>
    </row>
    <row r="22" spans="1:6" ht="15" customHeight="1" x14ac:dyDescent="0.2">
      <c r="A22" s="138" t="s">
        <v>64</v>
      </c>
      <c r="B22" s="125"/>
      <c r="C22" s="125"/>
      <c r="D22" s="126"/>
      <c r="E22" s="131"/>
      <c r="F22" s="173"/>
    </row>
    <row r="23" spans="1:6" ht="15" customHeight="1" x14ac:dyDescent="0.2">
      <c r="A23" s="138" t="s">
        <v>65</v>
      </c>
      <c r="B23" s="125"/>
      <c r="C23" s="125"/>
      <c r="D23" s="126"/>
      <c r="E23" s="131"/>
      <c r="F23" s="173"/>
    </row>
    <row r="24" spans="1:6" ht="15" customHeight="1" x14ac:dyDescent="0.2">
      <c r="A24" s="138" t="s">
        <v>66</v>
      </c>
      <c r="B24" s="125"/>
      <c r="C24" s="125"/>
      <c r="D24" s="126"/>
      <c r="E24" s="131"/>
      <c r="F24" s="173"/>
    </row>
    <row r="25" spans="1:6" ht="15" customHeight="1" x14ac:dyDescent="0.2">
      <c r="A25" s="138" t="s">
        <v>67</v>
      </c>
      <c r="B25" s="125"/>
      <c r="C25" s="125"/>
      <c r="D25" s="126"/>
      <c r="E25" s="131"/>
      <c r="F25" s="173"/>
    </row>
    <row r="26" spans="1:6" ht="39.75" customHeight="1" x14ac:dyDescent="0.2">
      <c r="A26" s="138" t="s">
        <v>68</v>
      </c>
      <c r="B26" s="125"/>
      <c r="C26" s="125"/>
      <c r="D26" s="126"/>
      <c r="E26" s="131"/>
      <c r="F26" s="173"/>
    </row>
    <row r="27" spans="1:6" ht="15" customHeight="1" x14ac:dyDescent="0.2">
      <c r="A27" s="138" t="s">
        <v>69</v>
      </c>
      <c r="B27" s="125"/>
      <c r="C27" s="125"/>
      <c r="D27" s="126"/>
      <c r="E27" s="131"/>
      <c r="F27" s="173"/>
    </row>
    <row r="28" spans="1:6" ht="15" customHeight="1" thickBot="1" x14ac:dyDescent="0.25">
      <c r="A28" s="138" t="s">
        <v>70</v>
      </c>
      <c r="B28" s="125"/>
      <c r="C28" s="125"/>
      <c r="D28" s="126"/>
      <c r="E28" s="132"/>
      <c r="F28" s="149"/>
    </row>
    <row r="29" spans="1:6" ht="15" customHeight="1" x14ac:dyDescent="0.2">
      <c r="A29" s="133" t="s">
        <v>92</v>
      </c>
      <c r="B29" s="134"/>
      <c r="C29" s="134"/>
      <c r="D29" s="134"/>
      <c r="E29" s="134"/>
      <c r="F29" s="135"/>
    </row>
    <row r="30" spans="1:6" ht="15" customHeight="1" x14ac:dyDescent="0.2">
      <c r="A30" s="157" t="s">
        <v>41</v>
      </c>
      <c r="B30" s="158"/>
      <c r="C30" s="158"/>
      <c r="D30" s="159"/>
      <c r="E30" s="130">
        <v>98539.27</v>
      </c>
      <c r="F30" s="127" t="s">
        <v>28</v>
      </c>
    </row>
    <row r="31" spans="1:6" ht="15" customHeight="1" x14ac:dyDescent="0.2">
      <c r="A31" s="124" t="s">
        <v>44</v>
      </c>
      <c r="B31" s="125"/>
      <c r="C31" s="125"/>
      <c r="D31" s="126"/>
      <c r="E31" s="131"/>
      <c r="F31" s="128"/>
    </row>
    <row r="32" spans="1:6" ht="15" customHeight="1" x14ac:dyDescent="0.2">
      <c r="A32" s="124" t="s">
        <v>45</v>
      </c>
      <c r="B32" s="125"/>
      <c r="C32" s="125"/>
      <c r="D32" s="126"/>
      <c r="E32" s="131"/>
      <c r="F32" s="128"/>
    </row>
    <row r="33" spans="1:6" ht="15" customHeight="1" x14ac:dyDescent="0.2">
      <c r="A33" s="124" t="s">
        <v>46</v>
      </c>
      <c r="B33" s="125"/>
      <c r="C33" s="125"/>
      <c r="D33" s="126"/>
      <c r="E33" s="131"/>
      <c r="F33" s="128"/>
    </row>
    <row r="34" spans="1:6" ht="15" customHeight="1" x14ac:dyDescent="0.2">
      <c r="A34" s="124" t="s">
        <v>47</v>
      </c>
      <c r="B34" s="125"/>
      <c r="C34" s="125"/>
      <c r="D34" s="126"/>
      <c r="E34" s="131"/>
      <c r="F34" s="128"/>
    </row>
    <row r="35" spans="1:6" ht="15" customHeight="1" x14ac:dyDescent="0.2">
      <c r="A35" s="124" t="s">
        <v>48</v>
      </c>
      <c r="B35" s="125"/>
      <c r="C35" s="125"/>
      <c r="D35" s="126"/>
      <c r="E35" s="131"/>
      <c r="F35" s="128"/>
    </row>
    <row r="36" spans="1:6" ht="15" customHeight="1" x14ac:dyDescent="0.2">
      <c r="A36" s="124" t="s">
        <v>49</v>
      </c>
      <c r="B36" s="125"/>
      <c r="C36" s="125"/>
      <c r="D36" s="126"/>
      <c r="E36" s="136"/>
      <c r="F36" s="129"/>
    </row>
    <row r="37" spans="1:6" ht="15" customHeight="1" x14ac:dyDescent="0.2">
      <c r="A37" s="163" t="s">
        <v>126</v>
      </c>
      <c r="B37" s="117"/>
      <c r="C37" s="117"/>
      <c r="D37" s="117"/>
      <c r="E37" s="117"/>
      <c r="F37" s="164"/>
    </row>
    <row r="38" spans="1:6" ht="15" customHeight="1" x14ac:dyDescent="0.2">
      <c r="A38" s="124" t="s">
        <v>50</v>
      </c>
      <c r="B38" s="125"/>
      <c r="C38" s="125"/>
      <c r="D38" s="126"/>
      <c r="E38" s="130">
        <v>47980.800000000003</v>
      </c>
      <c r="F38" s="127" t="s">
        <v>28</v>
      </c>
    </row>
    <row r="39" spans="1:6" ht="15" customHeight="1" x14ac:dyDescent="0.2">
      <c r="A39" s="124" t="s">
        <v>51</v>
      </c>
      <c r="B39" s="125"/>
      <c r="C39" s="125"/>
      <c r="D39" s="126"/>
      <c r="E39" s="131"/>
      <c r="F39" s="128"/>
    </row>
    <row r="40" spans="1:6" ht="15" customHeight="1" x14ac:dyDescent="0.2">
      <c r="A40" s="124" t="s">
        <v>52</v>
      </c>
      <c r="B40" s="125"/>
      <c r="C40" s="125"/>
      <c r="D40" s="126"/>
      <c r="E40" s="131"/>
      <c r="F40" s="128"/>
    </row>
    <row r="41" spans="1:6" ht="15" customHeight="1" x14ac:dyDescent="0.2">
      <c r="A41" s="124" t="s">
        <v>53</v>
      </c>
      <c r="B41" s="125"/>
      <c r="C41" s="125"/>
      <c r="D41" s="126"/>
      <c r="E41" s="131"/>
      <c r="F41" s="128"/>
    </row>
    <row r="42" spans="1:6" ht="15" customHeight="1" thickBot="1" x14ac:dyDescent="0.25">
      <c r="A42" s="165" t="s">
        <v>54</v>
      </c>
      <c r="B42" s="166"/>
      <c r="C42" s="166"/>
      <c r="D42" s="167"/>
      <c r="E42" s="132"/>
      <c r="F42" s="128"/>
    </row>
    <row r="43" spans="1:6" ht="15" customHeight="1" x14ac:dyDescent="0.2">
      <c r="A43" s="133" t="s">
        <v>94</v>
      </c>
      <c r="B43" s="134"/>
      <c r="C43" s="134"/>
      <c r="D43" s="134"/>
      <c r="E43" s="134"/>
      <c r="F43" s="135"/>
    </row>
    <row r="44" spans="1:6" ht="15" customHeight="1" x14ac:dyDescent="0.2">
      <c r="A44" s="119" t="s">
        <v>71</v>
      </c>
      <c r="B44" s="120"/>
      <c r="C44" s="120"/>
      <c r="D44" s="120"/>
      <c r="E44" s="130">
        <v>145301.16</v>
      </c>
      <c r="F44" s="137" t="s">
        <v>28</v>
      </c>
    </row>
    <row r="45" spans="1:6" ht="15" customHeight="1" x14ac:dyDescent="0.2">
      <c r="A45" s="119" t="s">
        <v>72</v>
      </c>
      <c r="B45" s="120"/>
      <c r="C45" s="120"/>
      <c r="D45" s="120"/>
      <c r="E45" s="131"/>
      <c r="F45" s="137"/>
    </row>
    <row r="46" spans="1:6" ht="15" customHeight="1" x14ac:dyDescent="0.2">
      <c r="A46" s="119" t="s">
        <v>73</v>
      </c>
      <c r="B46" s="120"/>
      <c r="C46" s="120"/>
      <c r="D46" s="120"/>
      <c r="E46" s="131"/>
      <c r="F46" s="137"/>
    </row>
    <row r="47" spans="1:6" ht="15" customHeight="1" x14ac:dyDescent="0.2">
      <c r="A47" s="119" t="s">
        <v>74</v>
      </c>
      <c r="B47" s="120"/>
      <c r="C47" s="120"/>
      <c r="D47" s="120"/>
      <c r="E47" s="131"/>
      <c r="F47" s="137"/>
    </row>
    <row r="48" spans="1:6" ht="15" customHeight="1" x14ac:dyDescent="0.2">
      <c r="A48" s="119" t="s">
        <v>89</v>
      </c>
      <c r="B48" s="120"/>
      <c r="C48" s="120"/>
      <c r="D48" s="120"/>
      <c r="E48" s="131"/>
      <c r="F48" s="137"/>
    </row>
    <row r="49" spans="1:6" ht="15" customHeight="1" x14ac:dyDescent="0.2">
      <c r="A49" s="119" t="s">
        <v>75</v>
      </c>
      <c r="B49" s="120"/>
      <c r="C49" s="120"/>
      <c r="D49" s="120"/>
      <c r="E49" s="136"/>
      <c r="F49" s="137"/>
    </row>
    <row r="50" spans="1:6" ht="27" customHeight="1" x14ac:dyDescent="0.2">
      <c r="A50" s="121" t="s">
        <v>95</v>
      </c>
      <c r="B50" s="122"/>
      <c r="C50" s="122"/>
      <c r="D50" s="122"/>
      <c r="E50" s="122"/>
      <c r="F50" s="123"/>
    </row>
    <row r="51" spans="1:6" ht="15" customHeight="1" x14ac:dyDescent="0.2">
      <c r="A51" s="119" t="s">
        <v>29</v>
      </c>
      <c r="B51" s="120"/>
      <c r="C51" s="120"/>
      <c r="D51" s="120"/>
      <c r="E51" s="146">
        <v>26905.46</v>
      </c>
      <c r="F51" s="11" t="s">
        <v>28</v>
      </c>
    </row>
    <row r="52" spans="1:6" x14ac:dyDescent="0.2">
      <c r="A52" s="119" t="s">
        <v>30</v>
      </c>
      <c r="B52" s="120"/>
      <c r="C52" s="120"/>
      <c r="D52" s="120"/>
      <c r="E52" s="146"/>
      <c r="F52" s="11" t="s">
        <v>28</v>
      </c>
    </row>
    <row r="53" spans="1:6" ht="15" customHeight="1" thickBot="1" x14ac:dyDescent="0.25">
      <c r="A53" s="139" t="s">
        <v>31</v>
      </c>
      <c r="B53" s="140"/>
      <c r="C53" s="140"/>
      <c r="D53" s="140"/>
      <c r="E53" s="147"/>
      <c r="F53" s="12" t="s">
        <v>125</v>
      </c>
    </row>
    <row r="54" spans="1:6" ht="15" customHeight="1" x14ac:dyDescent="0.2">
      <c r="A54" s="151" t="s">
        <v>93</v>
      </c>
      <c r="B54" s="152"/>
      <c r="C54" s="152"/>
      <c r="D54" s="152"/>
      <c r="E54" s="152"/>
      <c r="F54" s="153"/>
    </row>
    <row r="55" spans="1:6" ht="15" customHeight="1" x14ac:dyDescent="0.2">
      <c r="A55" s="138" t="s">
        <v>42</v>
      </c>
      <c r="B55" s="125"/>
      <c r="C55" s="125"/>
      <c r="D55" s="126"/>
      <c r="E55" s="13">
        <v>7506</v>
      </c>
      <c r="F55" s="14" t="s">
        <v>43</v>
      </c>
    </row>
    <row r="56" spans="1:6" ht="15" customHeight="1" x14ac:dyDescent="0.2">
      <c r="A56" s="116" t="s">
        <v>96</v>
      </c>
      <c r="B56" s="117"/>
      <c r="C56" s="117"/>
      <c r="D56" s="117"/>
      <c r="E56" s="117"/>
      <c r="F56" s="118"/>
    </row>
    <row r="57" spans="1:6" x14ac:dyDescent="0.2">
      <c r="A57" s="138" t="s">
        <v>127</v>
      </c>
      <c r="B57" s="125"/>
      <c r="C57" s="125"/>
      <c r="D57" s="126"/>
      <c r="E57" s="15">
        <v>237834.19</v>
      </c>
      <c r="F57" s="14" t="s">
        <v>128</v>
      </c>
    </row>
    <row r="58" spans="1:6" ht="24" customHeight="1" x14ac:dyDescent="0.2">
      <c r="A58" s="116" t="s">
        <v>97</v>
      </c>
      <c r="B58" s="117"/>
      <c r="C58" s="117"/>
      <c r="D58" s="117"/>
      <c r="E58" s="117"/>
      <c r="F58" s="118"/>
    </row>
    <row r="59" spans="1:6" ht="25.5" x14ac:dyDescent="0.2">
      <c r="A59" s="150" t="s">
        <v>98</v>
      </c>
      <c r="B59" s="150"/>
      <c r="C59" s="150"/>
      <c r="D59" s="150"/>
      <c r="E59" s="16">
        <v>4712.79</v>
      </c>
      <c r="F59" s="17" t="s">
        <v>99</v>
      </c>
    </row>
    <row r="60" spans="1:6" ht="22.5" customHeight="1" x14ac:dyDescent="0.2">
      <c r="A60" s="141" t="s">
        <v>100</v>
      </c>
      <c r="B60" s="142"/>
      <c r="C60" s="142"/>
      <c r="D60" s="142"/>
      <c r="E60" s="142"/>
      <c r="F60" s="143"/>
    </row>
    <row r="61" spans="1:6" ht="27" customHeight="1" x14ac:dyDescent="0.2">
      <c r="A61" s="138" t="s">
        <v>56</v>
      </c>
      <c r="B61" s="125"/>
      <c r="C61" s="125"/>
      <c r="D61" s="126"/>
      <c r="E61" s="13">
        <v>231200.76</v>
      </c>
      <c r="F61" s="14" t="s">
        <v>57</v>
      </c>
    </row>
    <row r="62" spans="1:6" ht="15" customHeight="1" x14ac:dyDescent="0.2">
      <c r="A62" s="138" t="s">
        <v>60</v>
      </c>
      <c r="B62" s="125"/>
      <c r="C62" s="125"/>
      <c r="D62" s="126"/>
      <c r="E62" s="13">
        <v>20797.86</v>
      </c>
      <c r="F62" s="14" t="s">
        <v>124</v>
      </c>
    </row>
    <row r="63" spans="1:6" ht="15" customHeight="1" x14ac:dyDescent="0.2">
      <c r="A63" s="116" t="s">
        <v>101</v>
      </c>
      <c r="B63" s="117"/>
      <c r="C63" s="117"/>
      <c r="D63" s="117"/>
      <c r="E63" s="117"/>
      <c r="F63" s="118"/>
    </row>
    <row r="64" spans="1:6" ht="17.25" customHeight="1" x14ac:dyDescent="0.2">
      <c r="A64" s="138" t="s">
        <v>32</v>
      </c>
      <c r="B64" s="125"/>
      <c r="C64" s="125"/>
      <c r="D64" s="126"/>
      <c r="E64" s="144">
        <v>56726.3</v>
      </c>
      <c r="F64" s="148" t="s">
        <v>33</v>
      </c>
    </row>
    <row r="65" spans="1:6" ht="14.25" customHeight="1" x14ac:dyDescent="0.2">
      <c r="A65" s="138" t="s">
        <v>34</v>
      </c>
      <c r="B65" s="125"/>
      <c r="C65" s="125"/>
      <c r="D65" s="126"/>
      <c r="E65" s="145"/>
      <c r="F65" s="149"/>
    </row>
    <row r="66" spans="1:6" ht="15" customHeight="1" x14ac:dyDescent="0.2">
      <c r="A66" s="116" t="s">
        <v>102</v>
      </c>
      <c r="B66" s="117"/>
      <c r="C66" s="117"/>
      <c r="D66" s="117"/>
      <c r="E66" s="117"/>
      <c r="F66" s="118"/>
    </row>
    <row r="67" spans="1:6" ht="39" customHeight="1" x14ac:dyDescent="0.2">
      <c r="A67" s="138" t="s">
        <v>35</v>
      </c>
      <c r="B67" s="125"/>
      <c r="C67" s="125"/>
      <c r="D67" s="126"/>
      <c r="E67" s="13">
        <v>106256.68</v>
      </c>
      <c r="F67" s="14" t="s">
        <v>103</v>
      </c>
    </row>
    <row r="68" spans="1:6" ht="10.5" customHeight="1" x14ac:dyDescent="0.2">
      <c r="A68" s="160"/>
      <c r="B68" s="161"/>
      <c r="C68" s="161"/>
      <c r="D68" s="161"/>
      <c r="E68" s="161"/>
      <c r="F68" s="162"/>
    </row>
    <row r="69" spans="1:6" ht="31.5" customHeight="1" x14ac:dyDescent="0.2">
      <c r="A69" s="116" t="s">
        <v>130</v>
      </c>
      <c r="B69" s="117"/>
      <c r="C69" s="117"/>
      <c r="D69" s="118"/>
      <c r="E69" s="13">
        <v>41594.15</v>
      </c>
      <c r="F69" s="18" t="s">
        <v>129</v>
      </c>
    </row>
    <row r="70" spans="1:6" ht="16.5" customHeight="1" x14ac:dyDescent="0.2">
      <c r="A70" s="20"/>
      <c r="B70" s="21"/>
      <c r="C70" s="21"/>
      <c r="D70" s="22" t="s">
        <v>123</v>
      </c>
      <c r="E70" s="168">
        <f>SUM(E69,E67,E64,E61:E62,E59,E57,E55,E51,E44,E38,E30,E4)</f>
        <v>1409929.6600000001</v>
      </c>
      <c r="F70" s="169"/>
    </row>
  </sheetData>
  <mergeCells count="81">
    <mergeCell ref="A69:D69"/>
    <mergeCell ref="E70:F70"/>
    <mergeCell ref="A1:F1"/>
    <mergeCell ref="A4:D4"/>
    <mergeCell ref="A5:D5"/>
    <mergeCell ref="A6:D6"/>
    <mergeCell ref="A3:F3"/>
    <mergeCell ref="E4:E28"/>
    <mergeCell ref="A14:D14"/>
    <mergeCell ref="F4:F28"/>
    <mergeCell ref="A7:D7"/>
    <mergeCell ref="A8:D8"/>
    <mergeCell ref="A9:D9"/>
    <mergeCell ref="A10:D10"/>
    <mergeCell ref="A24:D24"/>
    <mergeCell ref="A12:D12"/>
    <mergeCell ref="A13:D13"/>
    <mergeCell ref="A17:D17"/>
    <mergeCell ref="A18:D18"/>
    <mergeCell ref="A68:F68"/>
    <mergeCell ref="A29:F29"/>
    <mergeCell ref="E30:E36"/>
    <mergeCell ref="A31:D31"/>
    <mergeCell ref="A32:D32"/>
    <mergeCell ref="A16:D16"/>
    <mergeCell ref="A21:D21"/>
    <mergeCell ref="A22:D22"/>
    <mergeCell ref="A23:D23"/>
    <mergeCell ref="A37:F37"/>
    <mergeCell ref="A42:D42"/>
    <mergeCell ref="F38:F42"/>
    <mergeCell ref="A66:F66"/>
    <mergeCell ref="A2:D2"/>
    <mergeCell ref="A11:D11"/>
    <mergeCell ref="A15:D15"/>
    <mergeCell ref="A51:D51"/>
    <mergeCell ref="A52:D52"/>
    <mergeCell ref="A45:D45"/>
    <mergeCell ref="A39:D39"/>
    <mergeCell ref="A40:D40"/>
    <mergeCell ref="A38:D38"/>
    <mergeCell ref="A30:D30"/>
    <mergeCell ref="A19:D19"/>
    <mergeCell ref="A20:D20"/>
    <mergeCell ref="A25:D25"/>
    <mergeCell ref="A26:D26"/>
    <mergeCell ref="A27:D27"/>
    <mergeCell ref="A28:D28"/>
    <mergeCell ref="A67:D67"/>
    <mergeCell ref="A53:D53"/>
    <mergeCell ref="A64:D64"/>
    <mergeCell ref="A65:D65"/>
    <mergeCell ref="A60:F60"/>
    <mergeCell ref="A63:F63"/>
    <mergeCell ref="E64:E65"/>
    <mergeCell ref="E51:E53"/>
    <mergeCell ref="A57:D57"/>
    <mergeCell ref="F64:F65"/>
    <mergeCell ref="A55:D55"/>
    <mergeCell ref="A62:D62"/>
    <mergeCell ref="A61:D61"/>
    <mergeCell ref="A59:D59"/>
    <mergeCell ref="A54:F54"/>
    <mergeCell ref="A56:F56"/>
    <mergeCell ref="E38:E42"/>
    <mergeCell ref="A41:D41"/>
    <mergeCell ref="A43:F43"/>
    <mergeCell ref="E44:E49"/>
    <mergeCell ref="A46:D46"/>
    <mergeCell ref="A47:D47"/>
    <mergeCell ref="F44:F49"/>
    <mergeCell ref="A33:D33"/>
    <mergeCell ref="F30:F36"/>
    <mergeCell ref="A34:D34"/>
    <mergeCell ref="A35:D35"/>
    <mergeCell ref="A36:D36"/>
    <mergeCell ref="A58:F58"/>
    <mergeCell ref="A48:D48"/>
    <mergeCell ref="A49:D49"/>
    <mergeCell ref="A50:F50"/>
    <mergeCell ref="A44:D44"/>
  </mergeCells>
  <pageMargins left="0.23622047244094491" right="0.23622047244094491" top="0.15748031496062992" bottom="0.15748031496062992" header="0.31496062992125984" footer="0.31496062992125984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F12" sqref="F12"/>
    </sheetView>
  </sheetViews>
  <sheetFormatPr defaultRowHeight="15" x14ac:dyDescent="0.25"/>
  <cols>
    <col min="3" max="3" width="15.85546875" customWidth="1"/>
    <col min="6" max="6" width="11.140625" customWidth="1"/>
  </cols>
  <sheetData>
    <row r="2" spans="2:9" x14ac:dyDescent="0.25">
      <c r="B2" s="1" t="s">
        <v>107</v>
      </c>
      <c r="C2" s="1" t="s">
        <v>121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</row>
    <row r="3" spans="2:9" x14ac:dyDescent="0.25">
      <c r="B3" s="2" t="s">
        <v>108</v>
      </c>
      <c r="C3" s="2">
        <f>SUM(D3:I3)</f>
        <v>0</v>
      </c>
      <c r="D3" s="1"/>
      <c r="E3" s="1"/>
      <c r="F3" s="1"/>
      <c r="G3" s="1"/>
      <c r="H3" s="1"/>
      <c r="I3" s="1"/>
    </row>
    <row r="4" spans="2:9" x14ac:dyDescent="0.25">
      <c r="B4" s="2" t="s">
        <v>109</v>
      </c>
      <c r="C4" s="2">
        <f t="shared" ref="C4:C14" si="0">SUM(D4:I4)</f>
        <v>0</v>
      </c>
      <c r="D4" s="1"/>
      <c r="E4" s="1"/>
      <c r="F4" s="1"/>
      <c r="G4" s="1"/>
      <c r="H4" s="1"/>
      <c r="I4" s="1"/>
    </row>
    <row r="5" spans="2:9" x14ac:dyDescent="0.25">
      <c r="B5" s="2" t="s">
        <v>110</v>
      </c>
      <c r="C5" s="2">
        <f t="shared" si="0"/>
        <v>6936</v>
      </c>
      <c r="D5" s="1">
        <v>6936</v>
      </c>
      <c r="E5" s="1"/>
      <c r="F5" s="1"/>
      <c r="G5" s="1"/>
      <c r="H5" s="1"/>
      <c r="I5" s="1"/>
    </row>
    <row r="6" spans="2:9" x14ac:dyDescent="0.25">
      <c r="B6" s="2" t="s">
        <v>111</v>
      </c>
      <c r="C6" s="2">
        <f t="shared" si="0"/>
        <v>0</v>
      </c>
      <c r="D6" s="1"/>
      <c r="E6" s="1"/>
      <c r="F6" s="1"/>
      <c r="G6" s="1"/>
      <c r="H6" s="1"/>
      <c r="I6" s="1"/>
    </row>
    <row r="7" spans="2:9" x14ac:dyDescent="0.25">
      <c r="B7" s="2" t="s">
        <v>112</v>
      </c>
      <c r="C7" s="2">
        <f t="shared" si="0"/>
        <v>9140.6</v>
      </c>
      <c r="D7" s="1">
        <v>9140.6</v>
      </c>
      <c r="E7" s="1"/>
      <c r="F7" s="1"/>
      <c r="G7" s="1"/>
      <c r="H7" s="1"/>
      <c r="I7" s="1"/>
    </row>
    <row r="8" spans="2:9" x14ac:dyDescent="0.25">
      <c r="B8" s="2" t="s">
        <v>113</v>
      </c>
      <c r="C8" s="2">
        <f t="shared" si="0"/>
        <v>0</v>
      </c>
      <c r="D8" s="1"/>
      <c r="E8" s="1"/>
      <c r="F8" s="1"/>
      <c r="G8" s="1"/>
      <c r="H8" s="1"/>
      <c r="I8" s="1"/>
    </row>
    <row r="9" spans="2:9" x14ac:dyDescent="0.25">
      <c r="B9" s="2" t="s">
        <v>114</v>
      </c>
      <c r="C9" s="2">
        <f t="shared" si="0"/>
        <v>5553.8</v>
      </c>
      <c r="D9" s="1">
        <v>5553.8</v>
      </c>
      <c r="E9" s="1"/>
      <c r="F9" s="1"/>
      <c r="G9" s="1"/>
      <c r="H9" s="1"/>
      <c r="I9" s="1"/>
    </row>
    <row r="10" spans="2:9" x14ac:dyDescent="0.25">
      <c r="B10" s="2" t="s">
        <v>115</v>
      </c>
      <c r="C10" s="2">
        <f t="shared" si="0"/>
        <v>5116.8</v>
      </c>
      <c r="D10" s="1">
        <v>5116.8</v>
      </c>
      <c r="E10" s="1"/>
      <c r="F10" s="1"/>
      <c r="G10" s="1"/>
      <c r="H10" s="1"/>
      <c r="I10" s="1"/>
    </row>
    <row r="11" spans="2:9" x14ac:dyDescent="0.25">
      <c r="B11" s="2" t="s">
        <v>116</v>
      </c>
      <c r="C11" s="2">
        <f t="shared" si="0"/>
        <v>0</v>
      </c>
      <c r="D11" s="1"/>
      <c r="E11" s="1"/>
      <c r="F11" s="1"/>
      <c r="G11" s="1"/>
      <c r="H11" s="1"/>
      <c r="I11" s="3"/>
    </row>
    <row r="12" spans="2:9" x14ac:dyDescent="0.25">
      <c r="B12" s="2" t="s">
        <v>117</v>
      </c>
      <c r="C12" s="2">
        <f t="shared" si="0"/>
        <v>12752.4</v>
      </c>
      <c r="D12" s="1">
        <v>6576</v>
      </c>
      <c r="E12" s="1">
        <v>6176.4</v>
      </c>
      <c r="F12" s="1"/>
      <c r="G12" s="1"/>
      <c r="H12" s="1"/>
      <c r="I12" s="1"/>
    </row>
    <row r="13" spans="2:9" x14ac:dyDescent="0.25">
      <c r="B13" s="2" t="s">
        <v>118</v>
      </c>
      <c r="C13" s="2">
        <f t="shared" si="0"/>
        <v>0</v>
      </c>
      <c r="D13" s="1"/>
      <c r="E13" s="1"/>
      <c r="F13" s="1"/>
      <c r="G13" s="3"/>
      <c r="H13" s="3"/>
      <c r="I13" s="1"/>
    </row>
    <row r="14" spans="2:9" x14ac:dyDescent="0.25">
      <c r="B14" s="2" t="s">
        <v>119</v>
      </c>
      <c r="C14" s="2">
        <f t="shared" si="0"/>
        <v>0</v>
      </c>
      <c r="D14" s="1"/>
      <c r="E14" s="1"/>
      <c r="F14" s="1"/>
      <c r="G14" s="1"/>
      <c r="H14" s="1"/>
      <c r="I14" s="1"/>
    </row>
    <row r="15" spans="2:9" x14ac:dyDescent="0.25">
      <c r="B15" s="4" t="s">
        <v>120</v>
      </c>
      <c r="C15" s="5">
        <f>SUM(C3:C14)</f>
        <v>39499.599999999999</v>
      </c>
    </row>
    <row r="17" spans="2:6" x14ac:dyDescent="0.25">
      <c r="B17" s="1"/>
      <c r="C17" s="1" t="s">
        <v>57</v>
      </c>
      <c r="D17" s="1"/>
      <c r="E17" s="1"/>
      <c r="F17" s="1"/>
    </row>
    <row r="18" spans="2:6" x14ac:dyDescent="0.25">
      <c r="B18" s="7" t="s">
        <v>122</v>
      </c>
      <c r="C18" s="1">
        <v>2.9</v>
      </c>
      <c r="D18" s="1">
        <v>12</v>
      </c>
      <c r="E18" s="1">
        <v>6643.7</v>
      </c>
      <c r="F18" s="1">
        <f>C18*D18*E18</f>
        <v>231200.75999999998</v>
      </c>
    </row>
    <row r="20" spans="2:6" x14ac:dyDescent="0.25">
      <c r="B20" t="s">
        <v>138</v>
      </c>
    </row>
    <row r="21" spans="2:6" x14ac:dyDescent="0.25">
      <c r="D21">
        <v>2015</v>
      </c>
    </row>
    <row r="22" spans="2:6" x14ac:dyDescent="0.25">
      <c r="B22" t="s">
        <v>139</v>
      </c>
      <c r="D22" s="2" t="s">
        <v>108</v>
      </c>
      <c r="E22" s="2">
        <v>0</v>
      </c>
    </row>
    <row r="23" spans="2:6" x14ac:dyDescent="0.25">
      <c r="D23" s="2" t="s">
        <v>109</v>
      </c>
      <c r="E23" s="2">
        <v>0</v>
      </c>
    </row>
    <row r="24" spans="2:6" x14ac:dyDescent="0.25">
      <c r="D24" s="2" t="s">
        <v>110</v>
      </c>
      <c r="E24" s="2">
        <v>0</v>
      </c>
    </row>
    <row r="25" spans="2:6" x14ac:dyDescent="0.25">
      <c r="D25" s="2" t="s">
        <v>111</v>
      </c>
      <c r="E25" s="2">
        <v>3173</v>
      </c>
    </row>
    <row r="26" spans="2:6" x14ac:dyDescent="0.25">
      <c r="D26" s="2" t="s">
        <v>112</v>
      </c>
      <c r="E26" s="2">
        <v>3173</v>
      </c>
    </row>
    <row r="27" spans="2:6" x14ac:dyDescent="0.25">
      <c r="D27" s="2" t="s">
        <v>113</v>
      </c>
      <c r="E27" s="2">
        <v>668</v>
      </c>
    </row>
    <row r="28" spans="2:6" x14ac:dyDescent="0.25">
      <c r="D28" s="2" t="s">
        <v>114</v>
      </c>
      <c r="E28" s="2">
        <v>0</v>
      </c>
    </row>
    <row r="29" spans="2:6" x14ac:dyDescent="0.25">
      <c r="D29" s="2" t="s">
        <v>115</v>
      </c>
      <c r="E29" s="2">
        <v>0</v>
      </c>
    </row>
    <row r="30" spans="2:6" x14ac:dyDescent="0.25">
      <c r="D30" s="2" t="s">
        <v>116</v>
      </c>
      <c r="E30" s="2">
        <v>0</v>
      </c>
    </row>
    <row r="31" spans="2:6" x14ac:dyDescent="0.25">
      <c r="D31" s="2" t="s">
        <v>117</v>
      </c>
      <c r="E31" s="2">
        <v>0</v>
      </c>
    </row>
    <row r="32" spans="2:6" x14ac:dyDescent="0.25">
      <c r="D32" s="2" t="s">
        <v>118</v>
      </c>
      <c r="E32" s="2">
        <v>3173</v>
      </c>
    </row>
    <row r="33" spans="4:5" x14ac:dyDescent="0.25">
      <c r="D33" s="2" t="s">
        <v>119</v>
      </c>
      <c r="E33" s="2">
        <v>0</v>
      </c>
    </row>
    <row r="34" spans="4:5" x14ac:dyDescent="0.25">
      <c r="D34" s="4" t="s">
        <v>120</v>
      </c>
      <c r="E34" s="5">
        <f>SUM(E22:E33)</f>
        <v>10187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D3" sqref="D3"/>
    </sheetView>
  </sheetViews>
  <sheetFormatPr defaultRowHeight="15" x14ac:dyDescent="0.25"/>
  <cols>
    <col min="2" max="2" width="12.140625" customWidth="1"/>
    <col min="3" max="3" width="12.7109375" customWidth="1"/>
    <col min="4" max="4" width="13.28515625" style="80" customWidth="1"/>
    <col min="5" max="5" width="12" style="80" customWidth="1"/>
    <col min="7" max="7" width="11.42578125" customWidth="1"/>
  </cols>
  <sheetData>
    <row r="2" spans="1:7" x14ac:dyDescent="0.25">
      <c r="C2" s="71">
        <v>6643.7</v>
      </c>
      <c r="D2" s="174" t="s">
        <v>149</v>
      </c>
      <c r="E2" s="174"/>
    </row>
    <row r="3" spans="1:7" s="72" customFormat="1" ht="30" x14ac:dyDescent="0.25">
      <c r="C3" s="73" t="s">
        <v>145</v>
      </c>
      <c r="D3" s="74" t="s">
        <v>146</v>
      </c>
      <c r="E3" s="74" t="s">
        <v>147</v>
      </c>
    </row>
    <row r="4" spans="1:7" s="71" customFormat="1" x14ac:dyDescent="0.25">
      <c r="A4">
        <f t="shared" ref="A4:A5" si="0">13.63+1.36</f>
        <v>14.99</v>
      </c>
      <c r="B4" t="s">
        <v>148</v>
      </c>
      <c r="C4" s="75" t="s">
        <v>108</v>
      </c>
      <c r="D4" s="76">
        <f>$C$2*A4</f>
        <v>99589.062999999995</v>
      </c>
      <c r="E4" s="76">
        <f>$C$2*F4</f>
        <v>49495.565000000002</v>
      </c>
      <c r="F4">
        <v>7.45</v>
      </c>
      <c r="G4" s="71">
        <f>A4+F4</f>
        <v>22.44</v>
      </c>
    </row>
    <row r="5" spans="1:7" s="71" customFormat="1" x14ac:dyDescent="0.25">
      <c r="A5">
        <f t="shared" si="0"/>
        <v>14.99</v>
      </c>
      <c r="B5" t="s">
        <v>148</v>
      </c>
      <c r="C5" s="75" t="s">
        <v>109</v>
      </c>
      <c r="D5" s="76">
        <f>$C$2*A5</f>
        <v>99589.062999999995</v>
      </c>
      <c r="E5" s="76">
        <f t="shared" ref="E5:E15" si="1">$C$2*F5</f>
        <v>49495.565000000002</v>
      </c>
      <c r="F5">
        <v>7.45</v>
      </c>
      <c r="G5" s="71">
        <f t="shared" ref="G5:G15" si="2">A5+F5</f>
        <v>22.44</v>
      </c>
    </row>
    <row r="6" spans="1:7" x14ac:dyDescent="0.25">
      <c r="A6">
        <f>13.63+1.36</f>
        <v>14.99</v>
      </c>
      <c r="B6" t="s">
        <v>148</v>
      </c>
      <c r="C6" s="77" t="s">
        <v>110</v>
      </c>
      <c r="D6" s="78">
        <f t="shared" ref="D6:D15" si="3">$C$2*A6</f>
        <v>99589.062999999995</v>
      </c>
      <c r="E6" s="78">
        <f t="shared" si="1"/>
        <v>49495.565000000002</v>
      </c>
      <c r="F6">
        <v>7.45</v>
      </c>
      <c r="G6" s="71">
        <f t="shared" si="2"/>
        <v>22.44</v>
      </c>
    </row>
    <row r="7" spans="1:7" x14ac:dyDescent="0.25">
      <c r="A7">
        <f t="shared" ref="A7:A15" si="4">13.63+1.36</f>
        <v>14.99</v>
      </c>
      <c r="B7" t="s">
        <v>148</v>
      </c>
      <c r="C7" s="77" t="s">
        <v>111</v>
      </c>
      <c r="D7" s="78">
        <f t="shared" si="3"/>
        <v>99589.062999999995</v>
      </c>
      <c r="E7" s="78">
        <f t="shared" si="1"/>
        <v>49495.565000000002</v>
      </c>
      <c r="F7">
        <v>7.45</v>
      </c>
      <c r="G7" s="71">
        <f t="shared" si="2"/>
        <v>22.44</v>
      </c>
    </row>
    <row r="8" spans="1:7" x14ac:dyDescent="0.25">
      <c r="A8">
        <f t="shared" si="4"/>
        <v>14.99</v>
      </c>
      <c r="B8" t="s">
        <v>148</v>
      </c>
      <c r="C8" s="77" t="s">
        <v>112</v>
      </c>
      <c r="D8" s="78">
        <f t="shared" si="3"/>
        <v>99589.062999999995</v>
      </c>
      <c r="E8" s="78">
        <f t="shared" si="1"/>
        <v>49495.565000000002</v>
      </c>
      <c r="F8">
        <v>7.45</v>
      </c>
      <c r="G8" s="71">
        <f t="shared" si="2"/>
        <v>22.44</v>
      </c>
    </row>
    <row r="9" spans="1:7" x14ac:dyDescent="0.25">
      <c r="A9">
        <f t="shared" si="4"/>
        <v>14.99</v>
      </c>
      <c r="B9" t="s">
        <v>148</v>
      </c>
      <c r="C9" s="77" t="s">
        <v>113</v>
      </c>
      <c r="D9" s="78">
        <f t="shared" si="3"/>
        <v>99589.062999999995</v>
      </c>
      <c r="E9" s="78">
        <f t="shared" si="1"/>
        <v>49495.565000000002</v>
      </c>
      <c r="F9">
        <v>7.45</v>
      </c>
      <c r="G9" s="71">
        <f t="shared" si="2"/>
        <v>22.44</v>
      </c>
    </row>
    <row r="10" spans="1:7" x14ac:dyDescent="0.25">
      <c r="A10">
        <f t="shared" si="4"/>
        <v>14.99</v>
      </c>
      <c r="B10" t="s">
        <v>148</v>
      </c>
      <c r="C10" s="77" t="s">
        <v>114</v>
      </c>
      <c r="D10" s="78">
        <f t="shared" si="3"/>
        <v>99589.062999999995</v>
      </c>
      <c r="E10" s="78">
        <f t="shared" si="1"/>
        <v>49495.565000000002</v>
      </c>
      <c r="F10">
        <v>7.45</v>
      </c>
      <c r="G10" s="71">
        <f t="shared" si="2"/>
        <v>22.44</v>
      </c>
    </row>
    <row r="11" spans="1:7" x14ac:dyDescent="0.25">
      <c r="A11">
        <f t="shared" si="4"/>
        <v>14.99</v>
      </c>
      <c r="B11" t="s">
        <v>148</v>
      </c>
      <c r="C11" s="77" t="s">
        <v>115</v>
      </c>
      <c r="D11" s="78">
        <f t="shared" si="3"/>
        <v>99589.062999999995</v>
      </c>
      <c r="E11" s="78">
        <f t="shared" si="1"/>
        <v>49495.565000000002</v>
      </c>
      <c r="F11">
        <v>7.45</v>
      </c>
      <c r="G11" s="71">
        <f t="shared" si="2"/>
        <v>22.44</v>
      </c>
    </row>
    <row r="12" spans="1:7" x14ac:dyDescent="0.25">
      <c r="A12">
        <f t="shared" si="4"/>
        <v>14.99</v>
      </c>
      <c r="B12" t="s">
        <v>148</v>
      </c>
      <c r="C12" s="77" t="s">
        <v>116</v>
      </c>
      <c r="D12" s="78">
        <f t="shared" si="3"/>
        <v>99589.062999999995</v>
      </c>
      <c r="E12" s="78">
        <f t="shared" si="1"/>
        <v>49495.565000000002</v>
      </c>
      <c r="F12">
        <v>7.45</v>
      </c>
      <c r="G12" s="71">
        <f t="shared" si="2"/>
        <v>22.44</v>
      </c>
    </row>
    <row r="13" spans="1:7" x14ac:dyDescent="0.25">
      <c r="A13">
        <f t="shared" si="4"/>
        <v>14.99</v>
      </c>
      <c r="B13" t="s">
        <v>148</v>
      </c>
      <c r="C13" s="77" t="s">
        <v>117</v>
      </c>
      <c r="D13" s="78">
        <f t="shared" si="3"/>
        <v>99589.062999999995</v>
      </c>
      <c r="E13" s="78">
        <f t="shared" si="1"/>
        <v>49495.565000000002</v>
      </c>
      <c r="F13">
        <v>7.45</v>
      </c>
      <c r="G13" s="71">
        <f t="shared" si="2"/>
        <v>22.44</v>
      </c>
    </row>
    <row r="14" spans="1:7" x14ac:dyDescent="0.25">
      <c r="A14">
        <f t="shared" si="4"/>
        <v>14.99</v>
      </c>
      <c r="B14" t="s">
        <v>148</v>
      </c>
      <c r="C14" s="77" t="s">
        <v>118</v>
      </c>
      <c r="D14" s="78">
        <f t="shared" si="3"/>
        <v>99589.062999999995</v>
      </c>
      <c r="E14" s="78">
        <f t="shared" si="1"/>
        <v>49495.565000000002</v>
      </c>
      <c r="F14">
        <v>7.45</v>
      </c>
      <c r="G14" s="71">
        <f t="shared" si="2"/>
        <v>22.44</v>
      </c>
    </row>
    <row r="15" spans="1:7" x14ac:dyDescent="0.25">
      <c r="A15">
        <f t="shared" si="4"/>
        <v>14.99</v>
      </c>
      <c r="B15" t="s">
        <v>148</v>
      </c>
      <c r="C15" s="77" t="s">
        <v>119</v>
      </c>
      <c r="D15" s="78">
        <f t="shared" si="3"/>
        <v>99589.062999999995</v>
      </c>
      <c r="E15" s="78">
        <f t="shared" si="1"/>
        <v>49495.565000000002</v>
      </c>
      <c r="F15">
        <v>7.45</v>
      </c>
      <c r="G15" s="71">
        <f t="shared" si="2"/>
        <v>22.44</v>
      </c>
    </row>
    <row r="16" spans="1:7" s="71" customFormat="1" x14ac:dyDescent="0.25">
      <c r="C16" s="79" t="s">
        <v>120</v>
      </c>
      <c r="D16" s="76">
        <f>SUM(D4:D15)</f>
        <v>1195068.7559999998</v>
      </c>
      <c r="E16" s="76">
        <f t="shared" ref="E16" si="5">SUM(E4:E15)</f>
        <v>593946.78</v>
      </c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Содержание</vt:lpstr>
      <vt:lpstr>расчет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cp:lastPrinted>2017-03-10T08:45:55Z</cp:lastPrinted>
  <dcterms:created xsi:type="dcterms:W3CDTF">2014-03-13T05:15:33Z</dcterms:created>
  <dcterms:modified xsi:type="dcterms:W3CDTF">2017-03-22T10:44:08Z</dcterms:modified>
</cp:coreProperties>
</file>